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workbookProtection workbookPassword="C1F4" lockStructure="1"/>
  <bookViews>
    <workbookView xWindow="240" yWindow="15" windowWidth="14940" windowHeight="9600"/>
  </bookViews>
  <sheets>
    <sheet name="BMI" sheetId="1" r:id="rId1"/>
    <sheet name="Daten" sheetId="2" state="veryHidden" r:id="rId2"/>
  </sheets>
  <definedNames>
    <definedName name="frau">Daten!$B$2:$C$7</definedName>
    <definedName name="mann">Daten!$B$9:$C$14</definedName>
  </definedNames>
  <calcPr calcId="145621"/>
</workbook>
</file>

<file path=xl/calcChain.xml><?xml version="1.0" encoding="utf-8"?>
<calcChain xmlns="http://schemas.openxmlformats.org/spreadsheetml/2006/main">
  <c r="B21" i="2" l="1"/>
  <c r="C21" i="2"/>
  <c r="B22" i="2"/>
  <c r="C22" i="2"/>
  <c r="A17" i="2"/>
  <c r="E8" i="1"/>
  <c r="B17" i="2" s="1"/>
  <c r="B12" i="1" s="1"/>
  <c r="B10" i="1" l="1"/>
</calcChain>
</file>

<file path=xl/sharedStrings.xml><?xml version="1.0" encoding="utf-8"?>
<sst xmlns="http://schemas.openxmlformats.org/spreadsheetml/2006/main" count="24" uniqueCount="21">
  <si>
    <t>BMI - Body Mass Index</t>
  </si>
  <si>
    <t>Alter</t>
  </si>
  <si>
    <t>Gewicht in Kg</t>
  </si>
  <si>
    <t>Größe in cm</t>
  </si>
  <si>
    <t>männlich</t>
  </si>
  <si>
    <t>Bitte alle Felder ausfüllen:    Geschlecht</t>
  </si>
  <si>
    <t>Ihr persönlicher BMI:</t>
  </si>
  <si>
    <t>Der BMI wird verwendet, um zu berechen, ob bei einem Menschen Unter-, Normal- oder Übergewicht vorliegt. 
Bei Männern liegt der Normalbreich bei einem BMI zwischen 20 und 25, bei Frauen zwischen 19 und 24.  Bei Menschen in der zweiten Lebenshälfte wird ein Body Mass Index bis 26 als noch normal angesehen. 
Der Body Mass Index ist nicht geeignet zur Beurteilung des Körpergewichts von Menschen unter 17 Jahren sowie bei sehr muskulösen Menschen (z.B. Bodybuildern).</t>
  </si>
  <si>
    <t>Ihr Gewicht ist leicht bis mäßig erhöht (BMI 25-30). Soweit bei Ihnen keine weiteren Risikofaktoren vorliegen, brauchen Sie sich keine Sorgen zu machen. Dennoch ist eine Gewichtsabnahme zu empfehlen.</t>
  </si>
  <si>
    <t>Sie haben leichtes Untergewicht (BMI 18-19). Solange Sie sich wohl fühlen und sich keine gesundheitlichen Probleme einstellen, brauchen Sie sich keine Sorgen zu machen. Aber achten Sie darauf, nicht weiter Gewicht zu verlieren.</t>
  </si>
  <si>
    <t>Sie haben Untergewicht (BMI unter 18). Möglicherwweise leiden Sie unter Magersucht. Sprechen Sie mit Ihrem Arzt über Ihr Gewicht.</t>
  </si>
  <si>
    <t>Ihr Gewicht ist leicht bis mäßig erhöht (BMI 26-30). Soweit bei Ihnen keine weiteren Risikofaktoren vorliegen, brauchen Sie sich keine Sorgen zu machen. Dennoch ist eine Gewichtsabnahme zu empfehlen.</t>
  </si>
  <si>
    <t>Ihr Gewicht ist deutlich zu hoch (BMI 31-39)! Ich rate Ihnen dringend, Ihr Körpergewicht zu reduzieren. Sie belasten ansonsten Ihren Stoffwechsel, Ihren Kreislauf und Ihre Knochen übermäßig stark. Ihre statistische Lebenserwartung ist reduziert.</t>
  </si>
  <si>
    <t>Sie haben sehr starkes Übergewicht (BMI über 40)! Ich rate Ihnen dringend, Ihr Körpergewicht zu reduzieren. Sie belasten ansonsten Ihren Stoffwechsel, Ihren Kreislauf und Ihre Knochen übermäßig stark. Ihre statistische Lebenserwartung ist reduziert. Selbst wenn Sie keine Beschwerden haben, sollten Sie Ihren Arzt aufsuchen.</t>
  </si>
  <si>
    <t>trifft zu J/N</t>
  </si>
  <si>
    <t>Sie haben leichtes Untergewicht (BMI 18). Solange Sie sich wohl fühlen und sich keine gesundheitlichen Probleme einstellen, brauchen Sie sich keine Sorgen zu machen. Aber achten Sie darauf, nicht weiter Gewicht zu verlieren.</t>
  </si>
  <si>
    <t>BMI &gt; 24 und &lt; 27 und Alter &gt; 35</t>
  </si>
  <si>
    <t>Ihr BMI liegt noch im akzeptablen Bereich. Mit zunehmendem Alter steigt häufig auch das Körpergewicht. Ein eine leichte Erhöhung des Normalgewichts (bis BMI 26) kann in Ihrem Alter als unbedenklich angesehen werden.</t>
  </si>
  <si>
    <t>Sie haben Normalgewicht (BMI 20-25).</t>
  </si>
  <si>
    <t>Sie haben Normalgewicht (BMI 19-24).</t>
  </si>
  <si>
    <t>itService Thomas Käflein - www.servandtrain.de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</si>
</sst>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7" x14ac:knownFonts="1">
    <font>
      <sz val="12"/>
      <name val="Arial"/>
    </font>
    <font>
      <sz val="10"/>
      <name val="Arial"/>
      <family val="2"/>
    </font>
    <font>
      <b/>
      <sz val="20"/>
      <color indexed="9"/>
      <name val="Arial"/>
      <family val="2"/>
    </font>
    <font>
      <sz val="10"/>
      <color indexed="9"/>
      <name val="Arial"/>
      <family val="2"/>
    </font>
    <font>
      <sz val="10"/>
      <name val="Arial Unicode MS"/>
      <family val="2"/>
    </font>
    <font>
      <sz val="10"/>
      <color indexed="48"/>
      <name val="Arial"/>
      <family val="2"/>
    </font>
    <font>
      <sz val="8"/>
      <name val="Arial"/>
      <family val="2"/>
    </font>
  </fonts>
  <fills count="4">
    <fill>
      <patternFill patternType="none"/>
    </fill>
    <fill>
      <patternFill patternType="gray125"/>
    </fill>
    <fill>
      <patternFill patternType="solid">
        <fgColor rgb="FF579400"/>
        <bgColor indexed="64"/>
      </patternFill>
    </fill>
    <fill>
      <patternFill patternType="solid">
        <fgColor theme="0"/>
        <bgColor indexed="64"/>
      </patternFill>
    </fill>
  </fills>
  <borders count="5">
    <border>
      <left/>
      <right/>
      <top/>
      <bottom/>
      <diagonal/>
    </border>
    <border>
      <left/>
      <right/>
      <top style="thin">
        <color indexed="9"/>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s>
  <cellStyleXfs count="1">
    <xf numFmtId="0" fontId="0" fillId="0" borderId="0"/>
  </cellStyleXfs>
  <cellXfs count="15">
    <xf numFmtId="0" fontId="0" fillId="0" borderId="0" xfId="0"/>
    <xf numFmtId="0" fontId="0" fillId="0" borderId="0" xfId="0" applyProtection="1"/>
    <xf numFmtId="0" fontId="4" fillId="0" borderId="0" xfId="0" applyFont="1"/>
    <xf numFmtId="0" fontId="1" fillId="2" borderId="1" xfId="0" applyFont="1" applyFill="1" applyBorder="1" applyProtection="1">
      <protection hidden="1"/>
    </xf>
    <xf numFmtId="0" fontId="0" fillId="2" borderId="0" xfId="0" applyFill="1" applyProtection="1"/>
    <xf numFmtId="0" fontId="3" fillId="2" borderId="0" xfId="0" applyFont="1" applyFill="1" applyAlignment="1" applyProtection="1">
      <alignment horizontal="center" vertical="top" wrapText="1"/>
    </xf>
    <xf numFmtId="164" fontId="0" fillId="2" borderId="0" xfId="0" applyNumberFormat="1" applyFill="1" applyProtection="1"/>
    <xf numFmtId="0" fontId="3" fillId="2" borderId="0" xfId="0" applyFont="1" applyFill="1" applyAlignment="1" applyProtection="1">
      <alignment horizontal="right" vertical="top" wrapText="1"/>
    </xf>
    <xf numFmtId="0" fontId="3" fillId="2" borderId="0" xfId="0" applyFont="1" applyFill="1" applyAlignment="1" applyProtection="1">
      <alignment vertical="top" wrapText="1"/>
    </xf>
    <xf numFmtId="0" fontId="5" fillId="3" borderId="2" xfId="0" applyFont="1" applyFill="1" applyBorder="1" applyAlignment="1" applyProtection="1">
      <alignment horizontal="center" vertical="top" wrapText="1"/>
      <protection locked="0"/>
    </xf>
    <xf numFmtId="0" fontId="5" fillId="3" borderId="3" xfId="0" applyFont="1" applyFill="1" applyBorder="1" applyAlignment="1" applyProtection="1">
      <alignment horizontal="center" vertical="top" wrapText="1"/>
      <protection locked="0"/>
    </xf>
    <xf numFmtId="0" fontId="5" fillId="3" borderId="4" xfId="0" applyFont="1" applyFill="1" applyBorder="1" applyAlignment="1" applyProtection="1">
      <alignment horizontal="center" vertical="top" wrapText="1"/>
      <protection locked="0"/>
    </xf>
    <xf numFmtId="0" fontId="3" fillId="2" borderId="0" xfId="0" applyFont="1" applyFill="1" applyAlignment="1" applyProtection="1">
      <alignment horizontal="center"/>
    </xf>
    <xf numFmtId="0" fontId="2" fillId="2" borderId="0" xfId="0" applyFont="1" applyFill="1" applyBorder="1" applyAlignment="1" applyProtection="1">
      <alignment horizontal="center" vertical="center"/>
      <protection hidden="1"/>
    </xf>
    <xf numFmtId="0" fontId="3" fillId="2" borderId="0" xfId="0" applyFont="1" applyFill="1" applyAlignment="1" applyProtection="1">
      <alignment horizontal="center" vertical="top" wrapText="1"/>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6577C"/>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15"/>
  <sheetViews>
    <sheetView showGridLines="0" showRowColHeaders="0" tabSelected="1" zoomScale="115" zoomScaleNormal="115" workbookViewId="0">
      <selection activeCell="D5" sqref="D5"/>
    </sheetView>
  </sheetViews>
  <sheetFormatPr baseColWidth="10" defaultColWidth="0" defaultRowHeight="15" zeroHeight="1" x14ac:dyDescent="0.2"/>
  <cols>
    <col min="1" max="1" width="2.21875" style="1" customWidth="1"/>
    <col min="2" max="2" width="26.77734375" style="1" customWidth="1"/>
    <col min="3" max="3" width="1.6640625" style="1" customWidth="1"/>
    <col min="4" max="4" width="8.33203125" style="1" customWidth="1"/>
    <col min="5" max="5" width="22.33203125" style="1" customWidth="1"/>
    <col min="6" max="6" width="2.21875" style="1" customWidth="1"/>
    <col min="7" max="7" width="5.44140625" style="1" hidden="1"/>
    <col min="8" max="8" width="14.6640625" style="1" hidden="1"/>
    <col min="9" max="16384" width="11.5546875" style="1" hidden="1"/>
  </cols>
  <sheetData>
    <row r="1" spans="1:6" ht="39.75" customHeight="1" x14ac:dyDescent="0.2">
      <c r="A1" s="3"/>
      <c r="B1" s="13" t="s">
        <v>0</v>
      </c>
      <c r="C1" s="13"/>
      <c r="D1" s="13"/>
      <c r="E1" s="13"/>
      <c r="F1" s="3"/>
    </row>
    <row r="2" spans="1:6" ht="9" customHeight="1" x14ac:dyDescent="0.2">
      <c r="A2" s="4"/>
      <c r="B2" s="4"/>
      <c r="C2" s="4"/>
      <c r="D2" s="4"/>
      <c r="E2" s="4"/>
      <c r="F2" s="4"/>
    </row>
    <row r="3" spans="1:6" ht="91.5" customHeight="1" x14ac:dyDescent="0.2">
      <c r="A3" s="4"/>
      <c r="B3" s="14" t="s">
        <v>7</v>
      </c>
      <c r="C3" s="14"/>
      <c r="D3" s="14"/>
      <c r="E3" s="14"/>
      <c r="F3" s="4"/>
    </row>
    <row r="4" spans="1:6" ht="9" customHeight="1" x14ac:dyDescent="0.2">
      <c r="A4" s="4"/>
      <c r="B4" s="5"/>
      <c r="C4" s="5"/>
      <c r="D4" s="5"/>
      <c r="E4" s="5"/>
      <c r="F4" s="6">
        <v>0</v>
      </c>
    </row>
    <row r="5" spans="1:6" ht="15" customHeight="1" x14ac:dyDescent="0.2">
      <c r="A5" s="4"/>
      <c r="B5" s="7" t="s">
        <v>5</v>
      </c>
      <c r="C5" s="5"/>
      <c r="D5" s="9" t="s">
        <v>4</v>
      </c>
      <c r="E5" s="5"/>
      <c r="F5" s="6">
        <v>0</v>
      </c>
    </row>
    <row r="6" spans="1:6" ht="15" customHeight="1" x14ac:dyDescent="0.2">
      <c r="A6" s="4"/>
      <c r="B6" s="7" t="s">
        <v>1</v>
      </c>
      <c r="C6" s="5"/>
      <c r="D6" s="10">
        <v>34</v>
      </c>
      <c r="E6" s="5"/>
      <c r="F6" s="4"/>
    </row>
    <row r="7" spans="1:6" x14ac:dyDescent="0.2">
      <c r="A7" s="4"/>
      <c r="B7" s="7" t="s">
        <v>3</v>
      </c>
      <c r="C7" s="5"/>
      <c r="D7" s="10">
        <v>180</v>
      </c>
      <c r="E7" s="5" t="s">
        <v>6</v>
      </c>
      <c r="F7" s="6">
        <v>0</v>
      </c>
    </row>
    <row r="8" spans="1:6" x14ac:dyDescent="0.2">
      <c r="A8" s="4"/>
      <c r="B8" s="7" t="s">
        <v>2</v>
      </c>
      <c r="C8" s="4"/>
      <c r="D8" s="11">
        <v>85</v>
      </c>
      <c r="E8" s="5">
        <f>IF(AND(D5&lt;&gt;"",D6&lt;&gt;"",D7&lt;&gt;"",D8&lt;&gt;""),ROUND(D8/(D7*D7/10000),2),"")</f>
        <v>26.23</v>
      </c>
      <c r="F8" s="4"/>
    </row>
    <row r="9" spans="1:6" x14ac:dyDescent="0.2">
      <c r="A9" s="4"/>
      <c r="B9" s="8"/>
      <c r="C9" s="8"/>
      <c r="D9" s="8"/>
      <c r="E9" s="8"/>
      <c r="F9" s="4"/>
    </row>
    <row r="10" spans="1:6" x14ac:dyDescent="0.2">
      <c r="A10" s="4"/>
      <c r="B10" s="14" t="str">
        <f>"Ihr Normalgewicht liegt zwischen " &amp; Daten!B21 &amp; Daten!C21 &amp; Daten!B22 &amp; Daten!C22</f>
        <v>Ihr Normalgewicht liegt zwischen 64,80 KG (BMI 20) und 81,00 KG (BMI 25)</v>
      </c>
      <c r="C10" s="14"/>
      <c r="D10" s="14"/>
      <c r="E10" s="14"/>
      <c r="F10" s="4"/>
    </row>
    <row r="11" spans="1:6" x14ac:dyDescent="0.2">
      <c r="A11" s="4"/>
      <c r="B11" s="8"/>
      <c r="C11" s="8"/>
      <c r="D11" s="8"/>
      <c r="E11" s="8"/>
      <c r="F11" s="4"/>
    </row>
    <row r="12" spans="1:6" ht="55.5" customHeight="1" x14ac:dyDescent="0.2">
      <c r="A12" s="4"/>
      <c r="B12" s="14" t="str">
        <f>IF(Daten!B17="N",IF(D5="weiblich",VLOOKUP(E8,frau,2,TRUE),IF(D5="männlich",VLOOKUP(E8,mann,2,TRUE),"")),Daten!B18)</f>
        <v>Ihr Gewicht ist leicht bis mäßig erhöht (BMI 26-30). Soweit bei Ihnen keine weiteren Risikofaktoren vorliegen, brauchen Sie sich keine Sorgen zu machen. Dennoch ist eine Gewichtsabnahme zu empfehlen.</v>
      </c>
      <c r="C12" s="14"/>
      <c r="D12" s="14"/>
      <c r="E12" s="14"/>
      <c r="F12" s="4"/>
    </row>
    <row r="13" spans="1:6" ht="7.5" customHeight="1" x14ac:dyDescent="0.2">
      <c r="A13" s="4"/>
      <c r="B13" s="4"/>
      <c r="C13" s="4"/>
      <c r="D13" s="4"/>
      <c r="E13" s="4"/>
      <c r="F13" s="4"/>
    </row>
    <row r="14" spans="1:6" x14ac:dyDescent="0.2">
      <c r="A14" s="4"/>
      <c r="B14" s="12" t="s">
        <v>20</v>
      </c>
      <c r="C14" s="12"/>
      <c r="D14" s="12"/>
      <c r="E14" s="12"/>
      <c r="F14" s="4"/>
    </row>
    <row r="15" spans="1:6" x14ac:dyDescent="0.2">
      <c r="A15" s="4"/>
      <c r="B15" s="4"/>
      <c r="C15" s="4"/>
      <c r="D15" s="4"/>
      <c r="E15" s="4"/>
      <c r="F15" s="4"/>
    </row>
  </sheetData>
  <sheetProtection password="C1F4" sheet="1" objects="1" scenarios="1" selectLockedCells="1"/>
  <mergeCells count="5">
    <mergeCell ref="B14:E14"/>
    <mergeCell ref="B1:E1"/>
    <mergeCell ref="B3:E3"/>
    <mergeCell ref="B10:E10"/>
    <mergeCell ref="B12:E12"/>
  </mergeCells>
  <phoneticPr fontId="0" type="noConversion"/>
  <dataValidations count="5">
    <dataValidation type="list" allowBlank="1" showInputMessage="1" showErrorMessage="1" sqref="H6">
      <formula1>"a,b"</formula1>
    </dataValidation>
    <dataValidation type="whole" allowBlank="1" showInputMessage="1" showErrorMessage="1" errorTitle="Hinweis" error="Bitte geben Sie Ihre Größe zwischen 100 und 230 cm ohne Nachkommastellen ein. Darunter bzw. darüber ergibt der BMI leider keinen zuverlässigen Wert." sqref="D7">
      <formula1>100</formula1>
      <formula2>230</formula2>
    </dataValidation>
    <dataValidation type="list" allowBlank="1" showInputMessage="1" showErrorMessage="1" errorTitle="Hinweis" error="Bitte wählen Sie Ihr Geschlecht aus" sqref="D5">
      <formula1>"weiblich,männlich"</formula1>
    </dataValidation>
    <dataValidation type="whole" allowBlank="1" showInputMessage="1" showErrorMessage="1" errorTitle="Hinweis" error="Der BMI ist nur für Personen ab 17 Jahren konzipiert. _x000a_Für Jugendliche und Kinder sind die Angaben verfälscht." sqref="D6">
      <formula1>17</formula1>
      <formula2>100</formula2>
    </dataValidation>
    <dataValidation type="whole" allowBlank="1" showInputMessage="1" showErrorMessage="1" errorTitle="Hinweis" error="Das für die Berechnung des BMI zulässige Gewishct liegt zwischen 40 und 199 Kg._x000a_Außerhalb dieser Werte sind die Aussagen nicht korrekt._x000a_Bitte geben Sie Ihr Gewicht ohne Nachkommastellen an." sqref="D8">
      <formula1>40</formula1>
      <formula2>199</formula2>
    </dataValidation>
  </dataValidations>
  <pageMargins left="0.78740157499999996" right="0.78740157499999996" top="0.984251969" bottom="0.984251969" header="0.4921259845" footer="0.4921259845"/>
  <pageSetup paperSize="9"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C22"/>
  <sheetViews>
    <sheetView workbookViewId="0">
      <selection activeCell="C5" sqref="C5"/>
    </sheetView>
  </sheetViews>
  <sheetFormatPr baseColWidth="10" defaultRowHeight="15" x14ac:dyDescent="0.2"/>
  <cols>
    <col min="1" max="1" width="14.6640625" bestFit="1" customWidth="1"/>
  </cols>
  <sheetData>
    <row r="2" spans="2:3" ht="16.5" x14ac:dyDescent="0.3">
      <c r="B2">
        <v>0</v>
      </c>
      <c r="C2" s="2" t="s">
        <v>10</v>
      </c>
    </row>
    <row r="3" spans="2:3" ht="16.5" x14ac:dyDescent="0.3">
      <c r="B3">
        <v>17.989999999999998</v>
      </c>
      <c r="C3" s="2" t="s">
        <v>15</v>
      </c>
    </row>
    <row r="4" spans="2:3" ht="16.5" x14ac:dyDescent="0.3">
      <c r="B4">
        <v>19</v>
      </c>
      <c r="C4" s="2" t="s">
        <v>19</v>
      </c>
    </row>
    <row r="5" spans="2:3" ht="16.5" x14ac:dyDescent="0.3">
      <c r="B5">
        <v>25</v>
      </c>
      <c r="C5" s="2" t="s">
        <v>8</v>
      </c>
    </row>
    <row r="6" spans="2:3" ht="16.5" x14ac:dyDescent="0.3">
      <c r="B6">
        <v>31</v>
      </c>
      <c r="C6" s="2" t="s">
        <v>12</v>
      </c>
    </row>
    <row r="7" spans="2:3" ht="16.5" x14ac:dyDescent="0.3">
      <c r="B7">
        <v>40</v>
      </c>
      <c r="C7" s="2" t="s">
        <v>13</v>
      </c>
    </row>
    <row r="9" spans="2:3" ht="16.5" x14ac:dyDescent="0.3">
      <c r="B9">
        <v>0</v>
      </c>
      <c r="C9" s="2" t="s">
        <v>10</v>
      </c>
    </row>
    <row r="10" spans="2:3" ht="16.5" x14ac:dyDescent="0.3">
      <c r="B10">
        <v>18</v>
      </c>
      <c r="C10" s="2" t="s">
        <v>9</v>
      </c>
    </row>
    <row r="11" spans="2:3" ht="16.5" x14ac:dyDescent="0.3">
      <c r="B11">
        <v>20</v>
      </c>
      <c r="C11" s="2" t="s">
        <v>18</v>
      </c>
    </row>
    <row r="12" spans="2:3" ht="16.5" x14ac:dyDescent="0.3">
      <c r="B12">
        <v>26</v>
      </c>
      <c r="C12" s="2" t="s">
        <v>11</v>
      </c>
    </row>
    <row r="13" spans="2:3" ht="16.5" x14ac:dyDescent="0.3">
      <c r="B13">
        <v>31</v>
      </c>
      <c r="C13" s="2" t="s">
        <v>12</v>
      </c>
    </row>
    <row r="14" spans="2:3" ht="16.5" x14ac:dyDescent="0.3">
      <c r="B14">
        <v>40</v>
      </c>
      <c r="C14" s="2" t="s">
        <v>13</v>
      </c>
    </row>
    <row r="16" spans="2:3" x14ac:dyDescent="0.2">
      <c r="B16" t="s">
        <v>16</v>
      </c>
    </row>
    <row r="17" spans="1:3" ht="16.5" x14ac:dyDescent="0.3">
      <c r="A17">
        <f>IF(BMI!D5="weiblich",24,IF(BMI!D5="männlich",25,""))</f>
        <v>25</v>
      </c>
      <c r="B17" t="str">
        <f>IF(AND(BMI!E8&gt;=A17,BMI!E8&lt;27,BMI!D6&gt;=35),"J","N")</f>
        <v>N</v>
      </c>
      <c r="C17" s="2" t="s">
        <v>14</v>
      </c>
    </row>
    <row r="18" spans="1:3" ht="16.5" x14ac:dyDescent="0.3">
      <c r="B18" s="2" t="s">
        <v>17</v>
      </c>
    </row>
    <row r="21" spans="1:3" x14ac:dyDescent="0.2">
      <c r="B21" s="1" t="str">
        <f>IF(BMI!$D$5="weiblich",TEXT(ROUND(19*(BMI!$D$7*BMI!$D$7/10000),2),"0,00"),IF(BMI!$D$5="männlich",TEXT(ROUND(20*(BMI!$D$7*BMI!$D$7/10000),2),"0,00"),""))</f>
        <v>64,80</v>
      </c>
      <c r="C21" s="1" t="str">
        <f>IF(BMI!$D$5="weiblich"," KG (BMI 19) und "," KG (BMI 20) und ")</f>
        <v xml:space="preserve"> KG (BMI 20) und </v>
      </c>
    </row>
    <row r="22" spans="1:3" x14ac:dyDescent="0.2">
      <c r="B22" s="1" t="str">
        <f>IF(BMI!$D$5="weiblich",TEXT(ROUND(24*(BMI!$D$7*BMI!$D$7/10000),2),"0,00"),IF(BMI!$D$5="männlich",TEXT(ROUND(25*(BMI!$D$7*BMI!$D$7/10000),2),"0,00"),""))</f>
        <v>81,00</v>
      </c>
      <c r="C22" s="1" t="str">
        <f>IF(BMI!$D$5="weiblich"," KG (BMI 24)"," KG (BMI 25)")</f>
        <v xml:space="preserve"> KG (BMI 25)</v>
      </c>
    </row>
  </sheetData>
  <phoneticPr fontId="6"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BMI</vt:lpstr>
      <vt:lpstr>frau</vt:lpstr>
      <vt:lpstr>mann</vt:lpstr>
    </vt:vector>
  </TitlesOfParts>
  <Company>itService Thomas Käflein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Käflein</dc:creator>
  <cp:lastModifiedBy>Thomas Käflein</cp:lastModifiedBy>
  <dcterms:created xsi:type="dcterms:W3CDTF">2002-10-05T15:00:03Z</dcterms:created>
  <dcterms:modified xsi:type="dcterms:W3CDTF">2014-08-14T18:52:14Z</dcterms:modified>
</cp:coreProperties>
</file>