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workbookProtection workbookPassword="C1F4" lockStructure="1"/>
  <bookViews>
    <workbookView xWindow="240" yWindow="15" windowWidth="14940" windowHeight="9600"/>
  </bookViews>
  <sheets>
    <sheet name="DA-EE-Abos" sheetId="1" r:id="rId1"/>
    <sheet name="Diagramm" sheetId="4" r:id="rId2"/>
    <sheet name="Daten" sheetId="3" state="veryHidden" r:id="rId3"/>
    <sheet name="Berechnung" sheetId="6" state="veryHidden" r:id="rId4"/>
  </sheets>
  <definedNames>
    <definedName name="_xlnm.Print_Area" localSheetId="0">'DA-EE-Abos'!$A$1:$I$40</definedName>
    <definedName name="H">Daten!$A$2:$A$7</definedName>
    <definedName name="Hliste">Daten!$A$2:$B$7</definedName>
    <definedName name="J">Daten!$A$2:$A$13</definedName>
    <definedName name="jahre">Daten!$A$18:$A$19</definedName>
    <definedName name="Jliste">Daten!$A$2:$B$13</definedName>
    <definedName name="M">Daten!$A$2</definedName>
    <definedName name="Mliste">Daten!$A$2:$B$2</definedName>
    <definedName name="monate">Daten!$A$2:$A$13</definedName>
    <definedName name="monliste">Daten!$A$2:$B$13</definedName>
    <definedName name="V">Daten!$A$2:$A$4</definedName>
    <definedName name="Vliste">Daten!$A$2:$B$4</definedName>
  </definedNames>
  <calcPr calcId="145621"/>
</workbook>
</file>

<file path=xl/calcChain.xml><?xml version="1.0" encoding="utf-8"?>
<calcChain xmlns="http://schemas.openxmlformats.org/spreadsheetml/2006/main">
  <c r="A18" i="3" l="1"/>
  <c r="A19" i="3" l="1"/>
  <c r="A20" i="3" s="1"/>
  <c r="G6" i="1"/>
  <c r="H6" i="1" s="1"/>
  <c r="G7" i="1"/>
  <c r="H7" i="1" s="1"/>
  <c r="G8" i="1"/>
  <c r="H8" i="1" s="1"/>
  <c r="G9" i="1"/>
  <c r="H9" i="1"/>
  <c r="G10" i="1"/>
  <c r="H10" i="1" s="1"/>
  <c r="G11" i="1"/>
  <c r="H11" i="1" s="1"/>
  <c r="G12" i="1"/>
  <c r="H12" i="1" s="1"/>
  <c r="G13" i="1"/>
  <c r="H13" i="1" s="1"/>
  <c r="G14" i="1"/>
  <c r="H14" i="1" s="1"/>
  <c r="G15" i="1"/>
  <c r="H15" i="1"/>
  <c r="G16" i="1"/>
  <c r="H16" i="1" s="1"/>
  <c r="G17" i="1"/>
  <c r="H17" i="1" s="1"/>
  <c r="G18" i="1"/>
  <c r="H18" i="1" s="1"/>
  <c r="G19" i="1"/>
  <c r="H19" i="1" s="1"/>
  <c r="B3" i="6"/>
  <c r="C3" i="6" s="1"/>
  <c r="F3" i="6"/>
  <c r="G3" i="6" s="1"/>
  <c r="H3" i="6"/>
  <c r="B4" i="6"/>
  <c r="E4" i="6" s="1"/>
  <c r="F4" i="6"/>
  <c r="G4" i="6" s="1"/>
  <c r="H4" i="6"/>
  <c r="T4" i="6"/>
  <c r="B5" i="6"/>
  <c r="E5" i="6" s="1"/>
  <c r="F5" i="6"/>
  <c r="G5" i="6" s="1"/>
  <c r="H5" i="6"/>
  <c r="B6" i="6"/>
  <c r="E6" i="6" s="1"/>
  <c r="F6" i="6"/>
  <c r="G6" i="6" s="1"/>
  <c r="H6" i="6"/>
  <c r="T6" i="6"/>
  <c r="B7" i="6"/>
  <c r="E7" i="6" s="1"/>
  <c r="F7" i="6"/>
  <c r="G7" i="6" s="1"/>
  <c r="H7" i="6"/>
  <c r="B8" i="6"/>
  <c r="C8" i="6" s="1"/>
  <c r="F8" i="6"/>
  <c r="G8" i="6" s="1"/>
  <c r="H8" i="6"/>
  <c r="B9" i="6"/>
  <c r="E9" i="6" s="1"/>
  <c r="F9" i="6"/>
  <c r="G9" i="6" s="1"/>
  <c r="H9" i="6"/>
  <c r="T9" i="6"/>
  <c r="B10" i="6"/>
  <c r="C10" i="6" s="1"/>
  <c r="D10" i="6" s="1"/>
  <c r="F10" i="6"/>
  <c r="G10" i="6" s="1"/>
  <c r="H10" i="6"/>
  <c r="B11" i="6"/>
  <c r="E11" i="6" s="1"/>
  <c r="F11" i="6"/>
  <c r="G11" i="6" s="1"/>
  <c r="H11" i="6"/>
  <c r="B12" i="6"/>
  <c r="E12" i="6" s="1"/>
  <c r="F12" i="6"/>
  <c r="G12" i="6" s="1"/>
  <c r="H12" i="6"/>
  <c r="B13" i="6"/>
  <c r="E13" i="6" s="1"/>
  <c r="F13" i="6"/>
  <c r="G13" i="6" s="1"/>
  <c r="H13" i="6"/>
  <c r="T13" i="6"/>
  <c r="B14" i="6"/>
  <c r="E14" i="6" s="1"/>
  <c r="F14" i="6"/>
  <c r="G14" i="6"/>
  <c r="H14" i="6"/>
  <c r="T14" i="6"/>
  <c r="B15" i="6"/>
  <c r="E15" i="6" s="1"/>
  <c r="F15" i="6"/>
  <c r="G15" i="6" s="1"/>
  <c r="H15" i="6"/>
  <c r="T15" i="6"/>
  <c r="B16" i="6"/>
  <c r="C16" i="6" s="1"/>
  <c r="F16" i="6"/>
  <c r="G16" i="6" s="1"/>
  <c r="H16" i="6"/>
  <c r="B17" i="6"/>
  <c r="E17" i="6"/>
  <c r="F17" i="6"/>
  <c r="G17" i="6" s="1"/>
  <c r="H17" i="6"/>
  <c r="B18" i="6"/>
  <c r="E18" i="6" s="1"/>
  <c r="F18" i="6"/>
  <c r="G18" i="6" s="1"/>
  <c r="H18" i="6"/>
  <c r="B19" i="6"/>
  <c r="E19" i="6" s="1"/>
  <c r="F19" i="6"/>
  <c r="G19" i="6" s="1"/>
  <c r="H19" i="6"/>
  <c r="B20" i="6"/>
  <c r="E20" i="6"/>
  <c r="T20" i="6" s="1"/>
  <c r="F20" i="6"/>
  <c r="G20" i="6" s="1"/>
  <c r="H20" i="6"/>
  <c r="B21" i="6"/>
  <c r="E21" i="6" s="1"/>
  <c r="T21" i="6" s="1"/>
  <c r="F21" i="6"/>
  <c r="G21" i="6" s="1"/>
  <c r="H21" i="6"/>
  <c r="B22" i="6"/>
  <c r="E22" i="6" s="1"/>
  <c r="F22" i="6"/>
  <c r="G22" i="6" s="1"/>
  <c r="H22" i="6"/>
  <c r="B23" i="6"/>
  <c r="E23" i="6" s="1"/>
  <c r="T23" i="6" s="1"/>
  <c r="F23" i="6"/>
  <c r="G23" i="6" s="1"/>
  <c r="H23" i="6"/>
  <c r="B24" i="6"/>
  <c r="E24" i="6" s="1"/>
  <c r="F24" i="6"/>
  <c r="G24" i="6" s="1"/>
  <c r="H24" i="6"/>
  <c r="B25" i="6"/>
  <c r="E25" i="6" s="1"/>
  <c r="F25" i="6"/>
  <c r="G25" i="6" s="1"/>
  <c r="H25" i="6"/>
  <c r="B26" i="6"/>
  <c r="E26" i="6"/>
  <c r="F26" i="6"/>
  <c r="G26" i="6" s="1"/>
  <c r="H26" i="6"/>
  <c r="B27" i="6"/>
  <c r="E27" i="6" s="1"/>
  <c r="F27" i="6"/>
  <c r="G27" i="6" s="1"/>
  <c r="H27" i="6"/>
  <c r="B28" i="6"/>
  <c r="E28" i="6" s="1"/>
  <c r="F28" i="6"/>
  <c r="G28" i="6" s="1"/>
  <c r="H28" i="6"/>
  <c r="B29" i="6"/>
  <c r="E29" i="6" s="1"/>
  <c r="F29" i="6"/>
  <c r="G29" i="6" s="1"/>
  <c r="H29" i="6"/>
  <c r="B30" i="6"/>
  <c r="E30" i="6" s="1"/>
  <c r="F30" i="6"/>
  <c r="G30" i="6" s="1"/>
  <c r="H30" i="6"/>
  <c r="B31" i="6"/>
  <c r="E31" i="6" s="1"/>
  <c r="F31" i="6"/>
  <c r="G31" i="6" s="1"/>
  <c r="H31" i="6"/>
  <c r="B32" i="6"/>
  <c r="E32" i="6"/>
  <c r="F32" i="6"/>
  <c r="G32" i="6" s="1"/>
  <c r="H32" i="6"/>
  <c r="S4" i="6"/>
  <c r="S6" i="6"/>
  <c r="S9" i="6"/>
  <c r="S13" i="6"/>
  <c r="S14" i="6"/>
  <c r="S15" i="6"/>
  <c r="R4" i="6"/>
  <c r="R6" i="6"/>
  <c r="R9" i="6"/>
  <c r="R13" i="6"/>
  <c r="R14" i="6"/>
  <c r="R15" i="6"/>
  <c r="D4" i="6"/>
  <c r="Q4" i="6"/>
  <c r="D5" i="6"/>
  <c r="D6" i="6"/>
  <c r="Q6" i="6"/>
  <c r="D7" i="6"/>
  <c r="D9" i="6"/>
  <c r="Q9" i="6"/>
  <c r="D11" i="6"/>
  <c r="D12" i="6"/>
  <c r="D13" i="6"/>
  <c r="Q13" i="6"/>
  <c r="D14" i="6"/>
  <c r="Q14" i="6"/>
  <c r="D15" i="6"/>
  <c r="Q15" i="6"/>
  <c r="D17" i="6"/>
  <c r="D18" i="6"/>
  <c r="Q18" i="6" s="1"/>
  <c r="D19" i="6"/>
  <c r="Q19" i="6" s="1"/>
  <c r="D20" i="6"/>
  <c r="D21" i="6"/>
  <c r="Q21" i="6" s="1"/>
  <c r="D22" i="6"/>
  <c r="Q22" i="6" s="1"/>
  <c r="D24" i="6"/>
  <c r="Q24" i="6" s="1"/>
  <c r="D25" i="6"/>
  <c r="Q25" i="6" s="1"/>
  <c r="D26" i="6"/>
  <c r="D27" i="6"/>
  <c r="Q27" i="6" s="1"/>
  <c r="D28" i="6"/>
  <c r="Q28" i="6" s="1"/>
  <c r="D29" i="6"/>
  <c r="D30" i="6"/>
  <c r="D31" i="6"/>
  <c r="Q31" i="6" s="1"/>
  <c r="D32" i="6"/>
  <c r="P4" i="6"/>
  <c r="P6" i="6"/>
  <c r="P9" i="6"/>
  <c r="P13" i="6"/>
  <c r="P14" i="6"/>
  <c r="P15" i="6"/>
  <c r="P20" i="6"/>
  <c r="P32" i="6"/>
  <c r="O4" i="6"/>
  <c r="O6" i="6"/>
  <c r="O7" i="6"/>
  <c r="O9" i="6"/>
  <c r="O13" i="6"/>
  <c r="O14" i="6"/>
  <c r="O15" i="6"/>
  <c r="O18" i="6"/>
  <c r="O19" i="6"/>
  <c r="O21" i="6"/>
  <c r="O22" i="6"/>
  <c r="O24" i="6"/>
  <c r="O28" i="6"/>
  <c r="O30" i="6"/>
  <c r="N3" i="6"/>
  <c r="C4" i="6"/>
  <c r="N4" i="6"/>
  <c r="C5" i="6"/>
  <c r="N5" i="6" s="1"/>
  <c r="C6" i="6"/>
  <c r="N6" i="6"/>
  <c r="C7" i="6"/>
  <c r="N7" i="6" s="1"/>
  <c r="C9" i="6"/>
  <c r="N9" i="6"/>
  <c r="N10" i="6"/>
  <c r="C11" i="6"/>
  <c r="N11" i="6" s="1"/>
  <c r="C12" i="6"/>
  <c r="N12" i="6" s="1"/>
  <c r="C13" i="6"/>
  <c r="N13" i="6"/>
  <c r="C14" i="6"/>
  <c r="N14" i="6"/>
  <c r="C15" i="6"/>
  <c r="N15" i="6"/>
  <c r="N16" i="6"/>
  <c r="C17" i="6"/>
  <c r="N17" i="6" s="1"/>
  <c r="C18" i="6"/>
  <c r="N18" i="6" s="1"/>
  <c r="C19" i="6"/>
  <c r="N19" i="6" s="1"/>
  <c r="C20" i="6"/>
  <c r="N20" i="6" s="1"/>
  <c r="C21" i="6"/>
  <c r="N21" i="6" s="1"/>
  <c r="C22" i="6"/>
  <c r="N22" i="6" s="1"/>
  <c r="C23" i="6"/>
  <c r="N23" i="6" s="1"/>
  <c r="C24" i="6"/>
  <c r="N24" i="6" s="1"/>
  <c r="C25" i="6"/>
  <c r="N25" i="6" s="1"/>
  <c r="C26" i="6"/>
  <c r="N26" i="6" s="1"/>
  <c r="C27" i="6"/>
  <c r="N27" i="6" s="1"/>
  <c r="C28" i="6"/>
  <c r="L28" i="6" s="1"/>
  <c r="N28" i="6"/>
  <c r="C29" i="6"/>
  <c r="N29" i="6" s="1"/>
  <c r="C30" i="6"/>
  <c r="N30" i="6"/>
  <c r="C31" i="6"/>
  <c r="N31" i="6" s="1"/>
  <c r="C32" i="6"/>
  <c r="N32" i="6" s="1"/>
  <c r="M3" i="6"/>
  <c r="M4" i="6"/>
  <c r="M5" i="6"/>
  <c r="M6" i="6"/>
  <c r="M7" i="6"/>
  <c r="M9" i="6"/>
  <c r="M10" i="6"/>
  <c r="M12" i="6"/>
  <c r="M13" i="6"/>
  <c r="M14" i="6"/>
  <c r="M15" i="6"/>
  <c r="M16" i="6"/>
  <c r="M18" i="6"/>
  <c r="M19" i="6"/>
  <c r="M20" i="6"/>
  <c r="M21" i="6"/>
  <c r="M22" i="6"/>
  <c r="M24" i="6"/>
  <c r="M27" i="6"/>
  <c r="M28" i="6"/>
  <c r="M29" i="6"/>
  <c r="M30" i="6"/>
  <c r="M31" i="6"/>
  <c r="L3" i="6"/>
  <c r="L4" i="6"/>
  <c r="L5" i="6"/>
  <c r="L6" i="6"/>
  <c r="L7" i="6"/>
  <c r="L9" i="6"/>
  <c r="L10" i="6"/>
  <c r="L11" i="6"/>
  <c r="L12" i="6"/>
  <c r="L13" i="6"/>
  <c r="L14" i="6"/>
  <c r="L15" i="6"/>
  <c r="L16" i="6"/>
  <c r="L17" i="6"/>
  <c r="L18" i="6"/>
  <c r="L20" i="6"/>
  <c r="L21" i="6"/>
  <c r="L23" i="6"/>
  <c r="L24" i="6"/>
  <c r="L27" i="6"/>
  <c r="L29" i="6"/>
  <c r="L30" i="6"/>
  <c r="L31" i="6"/>
  <c r="L32" i="6"/>
  <c r="K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J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A16" i="3"/>
  <c r="A15" i="3"/>
  <c r="G27" i="1"/>
  <c r="H27" i="1" s="1"/>
  <c r="G28" i="1"/>
  <c r="H28" i="1" s="1"/>
  <c r="G29" i="1"/>
  <c r="H29" i="1" s="1"/>
  <c r="G30" i="1"/>
  <c r="H30" i="1" s="1"/>
  <c r="G31" i="1"/>
  <c r="H31" i="1" s="1"/>
  <c r="G32" i="1"/>
  <c r="H32" i="1"/>
  <c r="G33" i="1"/>
  <c r="H33" i="1" s="1"/>
  <c r="G34" i="1"/>
  <c r="H34" i="1"/>
  <c r="G35" i="1"/>
  <c r="H35" i="1" s="1"/>
  <c r="G20" i="1"/>
  <c r="H20" i="1" s="1"/>
  <c r="G21" i="1"/>
  <c r="H21" i="1" s="1"/>
  <c r="G22" i="1"/>
  <c r="H22" i="1" s="1"/>
  <c r="G23" i="1"/>
  <c r="H23" i="1" s="1"/>
  <c r="G24" i="1"/>
  <c r="H24" i="1" s="1"/>
  <c r="G25" i="1"/>
  <c r="H25" i="1"/>
  <c r="G26" i="1"/>
  <c r="H26" i="1" s="1"/>
  <c r="L26" i="6" l="1"/>
  <c r="P28" i="6"/>
  <c r="P19" i="6"/>
  <c r="T29" i="6"/>
  <c r="T27" i="6"/>
  <c r="T26" i="6"/>
  <c r="L25" i="6"/>
  <c r="L22" i="6"/>
  <c r="L19" i="6"/>
  <c r="M25" i="6"/>
  <c r="M11" i="6"/>
  <c r="O31" i="6"/>
  <c r="O27" i="6"/>
  <c r="P25" i="6"/>
  <c r="P29" i="6"/>
  <c r="D23" i="6"/>
  <c r="P23" i="6" s="1"/>
  <c r="O10" i="6"/>
  <c r="P12" i="6"/>
  <c r="O12" i="6"/>
  <c r="I33" i="6"/>
  <c r="Q12" i="6"/>
  <c r="T32" i="6"/>
  <c r="T18" i="6"/>
  <c r="T17" i="6"/>
  <c r="T5" i="6"/>
  <c r="Q30" i="6"/>
  <c r="T30" i="6"/>
  <c r="T24" i="6"/>
  <c r="P11" i="6"/>
  <c r="D8" i="6"/>
  <c r="E8" i="6" s="1"/>
  <c r="N8" i="6"/>
  <c r="L8" i="6"/>
  <c r="M8" i="6"/>
  <c r="S31" i="6"/>
  <c r="T7" i="6"/>
  <c r="J33" i="6"/>
  <c r="K33" i="6"/>
  <c r="Q11" i="6"/>
  <c r="P26" i="6"/>
  <c r="N33" i="6"/>
  <c r="H36" i="1"/>
  <c r="S28" i="6"/>
  <c r="R28" i="6"/>
  <c r="S25" i="6"/>
  <c r="R25" i="6"/>
  <c r="S22" i="6"/>
  <c r="R22" i="6"/>
  <c r="S19" i="6"/>
  <c r="R19" i="6"/>
  <c r="R11" i="6"/>
  <c r="T11" i="6"/>
  <c r="S11" i="6"/>
  <c r="G36" i="1"/>
  <c r="M32" i="6"/>
  <c r="M26" i="6"/>
  <c r="M23" i="6"/>
  <c r="M17" i="6"/>
  <c r="O25" i="6"/>
  <c r="P31" i="6"/>
  <c r="P22" i="6"/>
  <c r="Q7" i="6"/>
  <c r="T31" i="6"/>
  <c r="S30" i="6"/>
  <c r="R30" i="6"/>
  <c r="T28" i="6"/>
  <c r="S27" i="6"/>
  <c r="R27" i="6"/>
  <c r="T25" i="6"/>
  <c r="S24" i="6"/>
  <c r="R24" i="6"/>
  <c r="T22" i="6"/>
  <c r="S21" i="6"/>
  <c r="R21" i="6"/>
  <c r="T19" i="6"/>
  <c r="S18" i="6"/>
  <c r="R18" i="6"/>
  <c r="P10" i="6"/>
  <c r="E10" i="6"/>
  <c r="Q10" i="6"/>
  <c r="R32" i="6"/>
  <c r="Q32" i="6"/>
  <c r="O32" i="6"/>
  <c r="R29" i="6"/>
  <c r="Q29" i="6"/>
  <c r="O29" i="6"/>
  <c r="R26" i="6"/>
  <c r="Q26" i="6"/>
  <c r="O26" i="6"/>
  <c r="R23" i="6"/>
  <c r="Q23" i="6"/>
  <c r="O23" i="6"/>
  <c r="R20" i="6"/>
  <c r="Q20" i="6"/>
  <c r="O20" i="6"/>
  <c r="R17" i="6"/>
  <c r="Q17" i="6"/>
  <c r="P17" i="6"/>
  <c r="O17" i="6"/>
  <c r="S12" i="6"/>
  <c r="R12" i="6"/>
  <c r="T12" i="6"/>
  <c r="P8" i="6"/>
  <c r="O8" i="6"/>
  <c r="P7" i="6"/>
  <c r="S7" i="6"/>
  <c r="R7" i="6"/>
  <c r="R5" i="6"/>
  <c r="Q5" i="6"/>
  <c r="P5" i="6"/>
  <c r="S5" i="6"/>
  <c r="O5" i="6"/>
  <c r="O11" i="6"/>
  <c r="P30" i="6"/>
  <c r="P27" i="6"/>
  <c r="P24" i="6"/>
  <c r="P21" i="6"/>
  <c r="P18" i="6"/>
  <c r="R31" i="6"/>
  <c r="S32" i="6"/>
  <c r="S29" i="6"/>
  <c r="S26" i="6"/>
  <c r="S23" i="6"/>
  <c r="S20" i="6"/>
  <c r="S17" i="6"/>
  <c r="D16" i="6"/>
  <c r="D3" i="6"/>
  <c r="Q8" i="6" l="1"/>
  <c r="L33" i="6"/>
  <c r="M33" i="6"/>
  <c r="S10" i="6"/>
  <c r="T10" i="6"/>
  <c r="R10" i="6"/>
  <c r="E3" i="6"/>
  <c r="Q3" i="6"/>
  <c r="P3" i="6"/>
  <c r="O3" i="6"/>
  <c r="E16" i="6"/>
  <c r="Q16" i="6"/>
  <c r="P16" i="6"/>
  <c r="O16" i="6"/>
  <c r="T8" i="6"/>
  <c r="R8" i="6"/>
  <c r="S8" i="6"/>
  <c r="Q33" i="6" l="1"/>
  <c r="P33" i="6"/>
  <c r="T16" i="6"/>
  <c r="S16" i="6"/>
  <c r="R16" i="6"/>
  <c r="O33" i="6"/>
  <c r="S3" i="6"/>
  <c r="S33" i="6" s="1"/>
  <c r="T3" i="6"/>
  <c r="R3" i="6"/>
  <c r="R33" i="6" l="1"/>
  <c r="T33" i="6"/>
</calcChain>
</file>

<file path=xl/comments1.xml><?xml version="1.0" encoding="utf-8"?>
<comments xmlns="http://schemas.openxmlformats.org/spreadsheetml/2006/main">
  <authors>
    <author>Thomas Käflein</author>
  </authors>
  <commentList>
    <comment ref="B2" authorId="0">
      <text>
        <r>
          <rPr>
            <b/>
            <sz val="8"/>
            <color indexed="81"/>
            <rFont val="Tahoma"/>
            <family val="2"/>
          </rPr>
          <t>Hier können Sie Ihren Namen eingeben.</t>
        </r>
      </text>
    </comment>
    <comment ref="G2" authorId="0">
      <text>
        <r>
          <rPr>
            <b/>
            <sz val="8"/>
            <color indexed="81"/>
            <rFont val="Tahoma"/>
            <family val="2"/>
          </rPr>
          <t>Geben Sie hier die Jahreszahl für die Auswertung an.</t>
        </r>
      </text>
    </comment>
    <comment ref="C4" authorId="0">
      <text>
        <r>
          <rPr>
            <b/>
            <sz val="8"/>
            <color indexed="81"/>
            <rFont val="Tahoma"/>
            <family val="2"/>
          </rPr>
          <t>DA = Dauerauftrag
EE  = Einzugsermächtigung</t>
        </r>
      </text>
    </comment>
    <comment ref="D4" authorId="0">
      <text>
        <r>
          <rPr>
            <b/>
            <sz val="8"/>
            <color indexed="81"/>
            <rFont val="Tahoma"/>
            <family val="2"/>
          </rPr>
          <t>M = monatlich
V = 1/4 jährlich
H = Halbjährlich
J = Jährlich</t>
        </r>
      </text>
    </comment>
    <comment ref="E4" authorId="0">
      <text>
        <r>
          <rPr>
            <b/>
            <sz val="8"/>
            <color indexed="81"/>
            <rFont val="Tahoma"/>
            <family val="2"/>
          </rPr>
          <t>Der Monat, in dem die erste Zahlung des Jahres fällig ist.
Z.B. Mrz (für März) oder Jan (für Januar).
Zulässige Werte stehen in der Dropdown-Liste.
Je nach Turnus dürfen sich die Fälligkeitsmonate nur in bestimmten Bereichen bewegen:
M - Jan
V - Jan-Mrz
H - Jan-Jun
J - Jan-Dez
Bei Fehlern wir der Monat in rot angezeigt.</t>
        </r>
      </text>
    </comment>
    <comment ref="F4" authorId="0">
      <text>
        <r>
          <rPr>
            <b/>
            <sz val="8"/>
            <color indexed="81"/>
            <rFont val="Tahoma"/>
            <family val="2"/>
          </rPr>
          <t>Hierhin gehört der Betrag, der zu zahlen ist.</t>
        </r>
      </text>
    </comment>
    <comment ref="G4" authorId="0">
      <text>
        <r>
          <rPr>
            <b/>
            <sz val="8"/>
            <color indexed="81"/>
            <rFont val="Tahoma"/>
            <family val="2"/>
          </rPr>
          <t>Es wird unterstellt, dass die Zahlungen das ganze Jahr anfallen</t>
        </r>
      </text>
    </comment>
  </commentList>
</comments>
</file>

<file path=xl/sharedStrings.xml><?xml version="1.0" encoding="utf-8"?>
<sst xmlns="http://schemas.openxmlformats.org/spreadsheetml/2006/main" count="102" uniqueCount="46">
  <si>
    <t>Daueraufträge &amp; Einzugsermächtigungen</t>
  </si>
  <si>
    <t>Empfänger/Grund</t>
  </si>
  <si>
    <t>Art</t>
  </si>
  <si>
    <t>Turnus</t>
  </si>
  <si>
    <t>Monat</t>
  </si>
  <si>
    <t>Jahr</t>
  </si>
  <si>
    <t>Kosten pro</t>
  </si>
  <si>
    <t>Sportverein Vollblut-Kickers</t>
  </si>
  <si>
    <t>DA</t>
  </si>
  <si>
    <t>EE</t>
  </si>
  <si>
    <t>V</t>
  </si>
  <si>
    <t>Feb</t>
  </si>
  <si>
    <t>Betrag pro</t>
  </si>
  <si>
    <t>Fälligkeit</t>
  </si>
  <si>
    <t>Jan</t>
  </si>
  <si>
    <t>Mrz</t>
  </si>
  <si>
    <t>Apr</t>
  </si>
  <si>
    <t>Mai</t>
  </si>
  <si>
    <t>Jun</t>
  </si>
  <si>
    <t>Jul</t>
  </si>
  <si>
    <t>Aug</t>
  </si>
  <si>
    <t>Sep</t>
  </si>
  <si>
    <t>Okt</t>
  </si>
  <si>
    <t>Nov</t>
  </si>
  <si>
    <t>Dez</t>
  </si>
  <si>
    <t>Zahl</t>
  </si>
  <si>
    <t>H</t>
  </si>
  <si>
    <t>Miete</t>
  </si>
  <si>
    <t>M</t>
  </si>
  <si>
    <t>J</t>
  </si>
  <si>
    <t>Kfz-Versicherung</t>
  </si>
  <si>
    <t>Lebensversicherung Isolde</t>
  </si>
  <si>
    <t>Lebensversicherung Manfred</t>
  </si>
  <si>
    <t>Kindergarten</t>
  </si>
  <si>
    <t>Stadtwerke (Strom, Wasser)</t>
  </si>
  <si>
    <t>Rechtsschutz</t>
  </si>
  <si>
    <t>Computer-Zeitschrift "Alles klar"</t>
  </si>
  <si>
    <t>Hypothek Musterbank</t>
  </si>
  <si>
    <t>Sparvertrag</t>
  </si>
  <si>
    <t>Rentenzusatz-Versicherung</t>
  </si>
  <si>
    <t>Kranken-Zusatz-Versicherung</t>
  </si>
  <si>
    <t>Familie Mustermann</t>
  </si>
  <si>
    <t>fällig</t>
  </si>
  <si>
    <t>Mitgliedsbeitrag Videothek</t>
  </si>
  <si>
    <t>Diese Aufstellung soll Ihnen helfen, den Überblick über bestehende Daueraufträge sowie Einzugsermächtigungen und Abos zu behalten.
Beachten Sie, dass unterstellt wird, dass Zahlungen das ganze Jahr laufen. 
Die Monatsübersicht in Form eines Diagramms wird anhand Ihrere Daten automatisch erstellt..</t>
  </si>
  <si>
    <t>itService Thomas Käflein - www.servandtrain.de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</si>
</sst>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numFmt numFmtId="165" formatCode="#,##0.00;;;"/>
    <numFmt numFmtId="166" formatCode="#,##0.00;;"/>
    <numFmt numFmtId="167" formatCode="&quot;für: &quot;@"/>
    <numFmt numFmtId="168" formatCode="&quot;Jahr: &quot;0"/>
  </numFmts>
  <fonts count="12" x14ac:knownFonts="1">
    <font>
      <sz val="12"/>
      <name val="Arial"/>
    </font>
    <font>
      <sz val="10"/>
      <name val="Arial"/>
      <family val="2"/>
    </font>
    <font>
      <b/>
      <sz val="20"/>
      <color indexed="9"/>
      <name val="Arial"/>
      <family val="2"/>
    </font>
    <font>
      <sz val="10"/>
      <color indexed="48"/>
      <name val="Arial"/>
      <family val="2"/>
    </font>
    <font>
      <sz val="8"/>
      <name val="Arial"/>
      <family val="2"/>
    </font>
    <font>
      <b/>
      <sz val="8"/>
      <color indexed="81"/>
      <name val="Tahoma"/>
      <family val="2"/>
    </font>
    <font>
      <sz val="10"/>
      <name val="Arial"/>
      <family val="2"/>
    </font>
    <font>
      <sz val="12"/>
      <color indexed="9"/>
      <name val="Arial"/>
      <family val="2"/>
    </font>
    <font>
      <b/>
      <sz val="12"/>
      <color rgb="FF579400"/>
      <name val="Arial"/>
      <family val="2"/>
    </font>
    <font>
      <sz val="10"/>
      <color rgb="FF579400"/>
      <name val="Arial"/>
      <family val="2"/>
    </font>
    <font>
      <sz val="10"/>
      <color theme="0"/>
      <name val="Arial"/>
      <family val="2"/>
    </font>
    <font>
      <sz val="12"/>
      <color theme="0"/>
      <name val="Arial"/>
      <family val="2"/>
    </font>
  </fonts>
  <fills count="6">
    <fill>
      <patternFill patternType="none"/>
    </fill>
    <fill>
      <patternFill patternType="gray125"/>
    </fill>
    <fill>
      <patternFill patternType="solid">
        <fgColor indexed="48"/>
        <bgColor indexed="64"/>
      </patternFill>
    </fill>
    <fill>
      <patternFill patternType="solid">
        <fgColor indexed="43"/>
        <bgColor indexed="64"/>
      </patternFill>
    </fill>
    <fill>
      <patternFill patternType="solid">
        <fgColor indexed="9"/>
        <bgColor indexed="64"/>
      </patternFill>
    </fill>
    <fill>
      <patternFill patternType="solid">
        <fgColor rgb="FF579400"/>
        <bgColor indexed="64"/>
      </patternFill>
    </fill>
  </fills>
  <borders count="7">
    <border>
      <left/>
      <right/>
      <top/>
      <bottom/>
      <diagonal/>
    </border>
    <border>
      <left/>
      <right/>
      <top style="thin">
        <color indexed="9"/>
      </top>
      <bottom/>
      <diagonal/>
    </border>
    <border>
      <left style="thin">
        <color indexed="48"/>
      </left>
      <right style="thin">
        <color indexed="48"/>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8"/>
      </left>
      <right/>
      <top/>
      <bottom/>
      <diagonal/>
    </border>
    <border>
      <left/>
      <right style="thin">
        <color indexed="48"/>
      </right>
      <top/>
      <bottom/>
      <diagonal/>
    </border>
  </borders>
  <cellStyleXfs count="1">
    <xf numFmtId="0" fontId="0" fillId="0" borderId="0"/>
  </cellStyleXfs>
  <cellXfs count="34">
    <xf numFmtId="0" fontId="0" fillId="0" borderId="0" xfId="0"/>
    <xf numFmtId="0" fontId="0" fillId="0" borderId="0" xfId="0" applyProtection="1"/>
    <xf numFmtId="0" fontId="0" fillId="3" borderId="3" xfId="0" applyFill="1" applyBorder="1"/>
    <xf numFmtId="0" fontId="7" fillId="2" borderId="3" xfId="0" applyFont="1" applyFill="1" applyBorder="1"/>
    <xf numFmtId="0" fontId="3" fillId="3" borderId="3" xfId="0" applyFont="1" applyFill="1" applyBorder="1" applyAlignment="1" applyProtection="1">
      <alignment horizontal="right" vertical="top"/>
    </xf>
    <xf numFmtId="4" fontId="6" fillId="0" borderId="3" xfId="0" applyNumberFormat="1" applyFont="1" applyBorder="1" applyProtection="1"/>
    <xf numFmtId="0" fontId="3" fillId="3" borderId="0" xfId="0" applyFont="1" applyFill="1" applyBorder="1" applyAlignment="1" applyProtection="1">
      <alignment horizontal="center" vertical="top"/>
    </xf>
    <xf numFmtId="0" fontId="0" fillId="0" borderId="0" xfId="0" applyAlignment="1" applyProtection="1">
      <alignment horizontal="center"/>
    </xf>
    <xf numFmtId="4" fontId="0" fillId="0" borderId="0" xfId="0" applyNumberFormat="1" applyProtection="1"/>
    <xf numFmtId="4" fontId="6" fillId="0" borderId="0" xfId="0" applyNumberFormat="1" applyFont="1" applyProtection="1"/>
    <xf numFmtId="0" fontId="1" fillId="5" borderId="1" xfId="0" applyFont="1" applyFill="1" applyBorder="1" applyProtection="1">
      <protection hidden="1"/>
    </xf>
    <xf numFmtId="0" fontId="1" fillId="5" borderId="0" xfId="0" applyFont="1" applyFill="1" applyBorder="1" applyProtection="1">
      <protection hidden="1"/>
    </xf>
    <xf numFmtId="0" fontId="0" fillId="5" borderId="0" xfId="0" applyFill="1" applyProtection="1"/>
    <xf numFmtId="164" fontId="0" fillId="5" borderId="0" xfId="0" applyNumberFormat="1" applyFill="1" applyProtection="1"/>
    <xf numFmtId="0" fontId="2" fillId="5" borderId="0" xfId="0" applyFont="1" applyFill="1" applyBorder="1" applyAlignment="1" applyProtection="1">
      <alignment horizontal="center" vertical="center"/>
      <protection hidden="1"/>
    </xf>
    <xf numFmtId="0" fontId="9" fillId="3" borderId="2" xfId="0" applyFont="1" applyFill="1" applyBorder="1" applyAlignment="1" applyProtection="1">
      <alignment vertical="top"/>
    </xf>
    <xf numFmtId="0" fontId="9" fillId="3" borderId="2" xfId="0" applyFont="1" applyFill="1" applyBorder="1" applyAlignment="1" applyProtection="1">
      <alignment horizontal="center" vertical="top"/>
    </xf>
    <xf numFmtId="0" fontId="9" fillId="3" borderId="2" xfId="0" applyFont="1" applyFill="1" applyBorder="1" applyAlignment="1" applyProtection="1">
      <alignment horizontal="right" vertical="top" indent="1"/>
    </xf>
    <xf numFmtId="0" fontId="9" fillId="4" borderId="4" xfId="0" applyFont="1" applyFill="1" applyBorder="1" applyAlignment="1" applyProtection="1">
      <alignment horizontal="left" vertical="center" wrapText="1"/>
      <protection locked="0"/>
    </xf>
    <xf numFmtId="0" fontId="9" fillId="4" borderId="4" xfId="0" applyFont="1" applyFill="1" applyBorder="1" applyAlignment="1" applyProtection="1">
      <alignment horizontal="center" vertical="center" wrapText="1"/>
      <protection locked="0"/>
    </xf>
    <xf numFmtId="4" fontId="9" fillId="4" borderId="4" xfId="0" applyNumberFormat="1" applyFont="1" applyFill="1" applyBorder="1" applyAlignment="1" applyProtection="1">
      <alignment horizontal="right" vertical="center" wrapText="1" indent="1"/>
      <protection locked="0"/>
    </xf>
    <xf numFmtId="165" fontId="9" fillId="3" borderId="4" xfId="0" applyNumberFormat="1" applyFont="1" applyFill="1" applyBorder="1" applyAlignment="1" applyProtection="1">
      <alignment horizontal="right" vertical="center" wrapText="1" indent="1"/>
    </xf>
    <xf numFmtId="166" fontId="9" fillId="3" borderId="4" xfId="0" applyNumberFormat="1" applyFont="1" applyFill="1" applyBorder="1" applyAlignment="1" applyProtection="1">
      <alignment horizontal="right" vertical="center" wrapText="1" indent="1"/>
    </xf>
    <xf numFmtId="0" fontId="9" fillId="4" borderId="4" xfId="0" applyFont="1" applyFill="1" applyBorder="1" applyAlignment="1" applyProtection="1">
      <alignment horizontal="center" vertical="center"/>
      <protection locked="0"/>
    </xf>
    <xf numFmtId="0" fontId="9" fillId="3" borderId="4" xfId="0" applyFont="1" applyFill="1" applyBorder="1" applyAlignment="1" applyProtection="1">
      <alignment vertical="center" wrapText="1"/>
    </xf>
    <xf numFmtId="4" fontId="9" fillId="3" borderId="4" xfId="0" applyNumberFormat="1" applyFont="1" applyFill="1" applyBorder="1" applyAlignment="1" applyProtection="1">
      <alignment horizontal="right" vertical="center" wrapText="1" indent="1"/>
    </xf>
    <xf numFmtId="0" fontId="11" fillId="5" borderId="0" xfId="0" applyFont="1" applyFill="1" applyProtection="1"/>
    <xf numFmtId="0" fontId="10" fillId="5" borderId="0" xfId="0" applyFont="1" applyFill="1" applyAlignment="1" applyProtection="1">
      <alignment horizontal="center"/>
    </xf>
    <xf numFmtId="0" fontId="2" fillId="5" borderId="0"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top"/>
    </xf>
    <xf numFmtId="0" fontId="9" fillId="3" borderId="6" xfId="0" applyFont="1" applyFill="1" applyBorder="1" applyAlignment="1" applyProtection="1">
      <alignment horizontal="center" vertical="top"/>
    </xf>
    <xf numFmtId="167" fontId="8" fillId="4" borderId="0" xfId="0" applyNumberFormat="1" applyFont="1" applyFill="1" applyBorder="1" applyAlignment="1" applyProtection="1">
      <alignment horizontal="left" vertical="center"/>
      <protection locked="0" hidden="1"/>
    </xf>
    <xf numFmtId="168" fontId="8" fillId="4" borderId="0" xfId="0" applyNumberFormat="1" applyFont="1" applyFill="1" applyBorder="1" applyAlignment="1" applyProtection="1">
      <alignment horizontal="center" vertical="center"/>
      <protection locked="0" hidden="1"/>
    </xf>
    <xf numFmtId="0" fontId="10" fillId="5" borderId="0" xfId="0" applyFont="1" applyFill="1" applyAlignment="1" applyProtection="1">
      <alignment horizontal="center" vertical="center" wrapText="1"/>
    </xf>
  </cellXfs>
  <cellStyles count="1">
    <cellStyle name="Standard" xfId="0" builtinId="0"/>
  </cellStyles>
  <dxfs count="6">
    <dxf>
      <font>
        <condense val="0"/>
        <extend val="0"/>
        <color indexed="10"/>
      </font>
    </dxf>
    <dxf>
      <font>
        <condense val="0"/>
        <extend val="0"/>
        <color indexed="10"/>
      </font>
      <fill>
        <patternFill>
          <bgColor indexed="51"/>
        </patternFill>
      </fill>
    </dxf>
    <dxf>
      <font>
        <condense val="0"/>
        <extend val="0"/>
        <color indexed="10"/>
      </font>
      <fill>
        <patternFill>
          <bgColor indexed="51"/>
        </patternFill>
      </fill>
    </dxf>
    <dxf>
      <font>
        <condense val="0"/>
        <extend val="0"/>
        <color indexed="10"/>
      </font>
      <fill>
        <patternFill>
          <bgColor indexed="51"/>
        </patternFill>
      </fill>
    </dxf>
    <dxf>
      <font>
        <condense val="0"/>
        <extend val="0"/>
        <color indexed="10"/>
      </font>
      <fill>
        <patternFill>
          <bgColor indexed="51"/>
        </patternFill>
      </fill>
    </dxf>
    <dxf>
      <font>
        <condense val="0"/>
        <extend val="0"/>
        <color indexed="10"/>
      </font>
      <fill>
        <patternFill>
          <bgColor indexed="5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6577C"/>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794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Daten!$A$15</c:f>
          <c:strCache>
            <c:ptCount val="1"/>
            <c:pt idx="0">
              <c:v>monatliche Ausgaben im Jahr 2014</c:v>
            </c:pt>
          </c:strCache>
        </c:strRef>
      </c:tx>
      <c:layout>
        <c:manualLayout>
          <c:xMode val="edge"/>
          <c:yMode val="edge"/>
          <c:x val="0.328125"/>
          <c:y val="2.0569620253164556E-2"/>
        </c:manualLayout>
      </c:layout>
      <c:overlay val="0"/>
      <c:spPr>
        <a:noFill/>
        <a:ln w="25400">
          <a:noFill/>
        </a:ln>
      </c:spPr>
      <c:txPr>
        <a:bodyPr/>
        <a:lstStyle/>
        <a:p>
          <a:pPr>
            <a:defRPr sz="1400" b="1"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4.6875E-2"/>
          <c:y val="0.1550632911392405"/>
          <c:w val="0.92395833333333333"/>
          <c:h val="0.82911392405063289"/>
        </c:manualLayout>
      </c:layout>
      <c:barChart>
        <c:barDir val="bar"/>
        <c:grouping val="clustered"/>
        <c:varyColors val="0"/>
        <c:ser>
          <c:idx val="0"/>
          <c:order val="0"/>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0000" mc:Ignorable="a14" a14:legacySpreadsheetColorIndex="10"/>
                </a:gs>
              </a:gsLst>
              <a:lin ang="0" scaled="1"/>
            </a:gradFill>
            <a:ln w="25400">
              <a:noFill/>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de-DE"/>
              </a:p>
            </c:txPr>
            <c:dLblPos val="inBase"/>
            <c:showLegendKey val="0"/>
            <c:showVal val="1"/>
            <c:showCatName val="0"/>
            <c:showSerName val="0"/>
            <c:showPercent val="0"/>
            <c:showBubbleSize val="0"/>
            <c:showLeaderLines val="0"/>
          </c:dLbls>
          <c:cat>
            <c:strRef>
              <c:f>Berechnung!$I$2:$T$2</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Berechnung!$I$33:$T$33</c:f>
              <c:numCache>
                <c:formatCode>#,##0.00</c:formatCode>
                <c:ptCount val="12"/>
                <c:pt idx="0">
                  <c:v>1410</c:v>
                </c:pt>
                <c:pt idx="1">
                  <c:v>1328.2</c:v>
                </c:pt>
                <c:pt idx="2">
                  <c:v>1301</c:v>
                </c:pt>
                <c:pt idx="3">
                  <c:v>3485</c:v>
                </c:pt>
                <c:pt idx="4">
                  <c:v>1406.2</c:v>
                </c:pt>
                <c:pt idx="5">
                  <c:v>1623</c:v>
                </c:pt>
                <c:pt idx="6">
                  <c:v>1410</c:v>
                </c:pt>
                <c:pt idx="7">
                  <c:v>1328.2</c:v>
                </c:pt>
                <c:pt idx="8">
                  <c:v>1301</c:v>
                </c:pt>
                <c:pt idx="9">
                  <c:v>3485</c:v>
                </c:pt>
                <c:pt idx="10">
                  <c:v>1328.2</c:v>
                </c:pt>
                <c:pt idx="11">
                  <c:v>1301</c:v>
                </c:pt>
              </c:numCache>
            </c:numRef>
          </c:val>
        </c:ser>
        <c:dLbls>
          <c:showLegendKey val="0"/>
          <c:showVal val="1"/>
          <c:showCatName val="0"/>
          <c:showSerName val="0"/>
          <c:showPercent val="0"/>
          <c:showBubbleSize val="0"/>
        </c:dLbls>
        <c:gapWidth val="20"/>
        <c:axId val="96125312"/>
        <c:axId val="109721856"/>
      </c:barChart>
      <c:catAx>
        <c:axId val="9612531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09721856"/>
        <c:crosses val="autoZero"/>
        <c:auto val="1"/>
        <c:lblAlgn val="ctr"/>
        <c:lblOffset val="100"/>
        <c:tickLblSkip val="1"/>
        <c:tickMarkSkip val="1"/>
        <c:noMultiLvlLbl val="0"/>
      </c:catAx>
      <c:valAx>
        <c:axId val="109721856"/>
        <c:scaling>
          <c:orientation val="minMax"/>
        </c:scaling>
        <c:delete val="0"/>
        <c:axPos val="t"/>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96125312"/>
        <c:crosses val="autoZero"/>
        <c:crossBetween val="between"/>
        <c:majorUnit val="200"/>
      </c:valAx>
      <c:spPr>
        <a:blipFill dpi="0" rotWithShape="0">
          <a:blip xmlns:r="http://schemas.openxmlformats.org/officeDocument/2006/relationships" r:embed="rId1"/>
          <a:srcRect/>
          <a:stretch>
            <a:fillRect/>
          </a:stretch>
        </a:blip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2"/>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codeName="Diagramm1"/>
  <sheetViews>
    <sheetView zoomScale="85" workbookViewId="0"/>
  </sheetViews>
  <sheetProtection password="C1F4" content="1" objects="1"/>
  <pageMargins left="0.78740157480314965" right="0.78740157480314965" top="0.78740157480314965" bottom="0.78740157480314965" header="0.51181102362204722" footer="0.51181102362204722"/>
  <pageSetup paperSize="9" orientation="landscape" horizontalDpi="4294967293" verticalDpi="300" r:id="rId1"/>
  <headerFooter alignWithMargins="0">
    <oddFooter>&amp;C&amp;10Stand per: &amp;D</oddFooter>
  </headerFooter>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123825</xdr:colOff>
      <xdr:row>1</xdr:row>
      <xdr:rowOff>0</xdr:rowOff>
    </xdr:from>
    <xdr:to>
      <xdr:col>5</xdr:col>
      <xdr:colOff>590550</xdr:colOff>
      <xdr:row>2</xdr:row>
      <xdr:rowOff>0</xdr:rowOff>
    </xdr:to>
    <xdr:grpSp>
      <xdr:nvGrpSpPr>
        <xdr:cNvPr id="1065" name="Group 41"/>
        <xdr:cNvGrpSpPr>
          <a:grpSpLocks/>
        </xdr:cNvGrpSpPr>
      </xdr:nvGrpSpPr>
      <xdr:grpSpPr bwMode="auto">
        <a:xfrm>
          <a:off x="3771900" y="504825"/>
          <a:ext cx="466725" cy="190500"/>
          <a:chOff x="720" y="365"/>
          <a:chExt cx="87" cy="85"/>
        </a:xfrm>
      </xdr:grpSpPr>
      <xdr:sp macro="" textlink="">
        <xdr:nvSpPr>
          <xdr:cNvPr id="1066" name="Rectangle 42"/>
          <xdr:cNvSpPr>
            <a:spLocks noChangeArrowheads="1"/>
          </xdr:cNvSpPr>
        </xdr:nvSpPr>
        <xdr:spPr bwMode="auto">
          <a:xfrm>
            <a:off x="720" y="365"/>
            <a:ext cx="87" cy="8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67" name="Rectangle 43"/>
          <xdr:cNvSpPr>
            <a:spLocks noChangeArrowheads="1"/>
          </xdr:cNvSpPr>
        </xdr:nvSpPr>
        <xdr:spPr bwMode="auto">
          <a:xfrm flipH="1">
            <a:off x="732" y="381"/>
            <a:ext cx="15" cy="6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68" name="Rectangle 44"/>
          <xdr:cNvSpPr>
            <a:spLocks noChangeArrowheads="1"/>
          </xdr:cNvSpPr>
        </xdr:nvSpPr>
        <xdr:spPr bwMode="auto">
          <a:xfrm flipH="1">
            <a:off x="747" y="401"/>
            <a:ext cx="15" cy="40"/>
          </a:xfrm>
          <a:prstGeom prst="rect">
            <a:avLst/>
          </a:prstGeom>
          <a:solidFill>
            <a:srgbClr xmlns:mc="http://schemas.openxmlformats.org/markup-compatibility/2006" xmlns:a14="http://schemas.microsoft.com/office/drawing/2010/main" val="339966" mc:Ignorable="a14" a14:legacySpreadsheetColorIndex="5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69" name="Rectangle 45"/>
          <xdr:cNvSpPr>
            <a:spLocks noChangeArrowheads="1"/>
          </xdr:cNvSpPr>
        </xdr:nvSpPr>
        <xdr:spPr bwMode="auto">
          <a:xfrm flipH="1">
            <a:off x="762" y="394"/>
            <a:ext cx="15" cy="47"/>
          </a:xfrm>
          <a:prstGeom prst="rect">
            <a:avLst/>
          </a:prstGeom>
          <a:solidFill>
            <a:srgbClr xmlns:mc="http://schemas.openxmlformats.org/markup-compatibility/2006" xmlns:a14="http://schemas.microsoft.com/office/drawing/2010/main" val="0000FF" mc:Ignorable="a14" a14:legacySpreadsheetColorIndex="1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70" name="Rectangle 46"/>
          <xdr:cNvSpPr>
            <a:spLocks noChangeArrowheads="1"/>
          </xdr:cNvSpPr>
        </xdr:nvSpPr>
        <xdr:spPr bwMode="auto">
          <a:xfrm flipH="1">
            <a:off x="777" y="419"/>
            <a:ext cx="15" cy="22"/>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71" name="Line 47"/>
          <xdr:cNvSpPr>
            <a:spLocks noChangeShapeType="1"/>
          </xdr:cNvSpPr>
        </xdr:nvSpPr>
        <xdr:spPr bwMode="auto">
          <a:xfrm>
            <a:off x="732" y="370"/>
            <a:ext cx="0" cy="7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072" name="Line 48"/>
          <xdr:cNvSpPr>
            <a:spLocks noChangeShapeType="1"/>
          </xdr:cNvSpPr>
        </xdr:nvSpPr>
        <xdr:spPr bwMode="auto">
          <a:xfrm>
            <a:off x="725" y="441"/>
            <a:ext cx="77"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fPrintsWithSheet="0"/>
  </xdr:twoCellAnchor>
</xdr:wsDr>
</file>

<file path=xl/drawings/drawing2.xml><?xml version="1.0" encoding="utf-8"?>
<xdr:wsDr xmlns:xdr="http://schemas.openxmlformats.org/drawingml/2006/spreadsheetDrawing" xmlns:a="http://schemas.openxmlformats.org/drawingml/2006/main">
  <xdr:absoluteAnchor>
    <xdr:pos x="0" y="0"/>
    <xdr:ext cx="9144000" cy="6017559"/>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0.31025</cdr:x>
      <cdr:y>0.0675</cdr:y>
    </cdr:from>
    <cdr:to>
      <cdr:x>0.69575</cdr:x>
      <cdr:y>0.1015</cdr:y>
    </cdr:to>
    <cdr:sp macro="" textlink="Daten!$A$16">
      <cdr:nvSpPr>
        <cdr:cNvPr id="2049" name="Rectangle 1"/>
        <cdr:cNvSpPr>
          <a:spLocks xmlns:a="http://schemas.openxmlformats.org/drawingml/2006/main" noChangeArrowheads="1" noTextEdit="1"/>
        </cdr:cNvSpPr>
      </cdr:nvSpPr>
      <cdr:spPr bwMode="auto">
        <a:xfrm xmlns:a="http://schemas.openxmlformats.org/drawingml/2006/main">
          <a:off x="2836926" y="406337"/>
          <a:ext cx="3525012" cy="20467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fld id="{99444585-0784-4AFA-A068-ECDE0F8FF239}" type="TxLink">
            <a:rPr lang="de-DE" sz="980" b="0" i="0" u="none" strike="noStrike" baseline="0">
              <a:solidFill>
                <a:srgbClr val="000000"/>
              </a:solidFill>
              <a:latin typeface="Arial"/>
              <a:cs typeface="Arial"/>
            </a:rPr>
            <a:pPr algn="ctr" rtl="0">
              <a:defRPr sz="1000"/>
            </a:pPr>
            <a:t>für: Familie Mustermann</a:t>
          </a:fld>
          <a:endParaRPr lang="de-DE" sz="980" b="0" i="0" u="none" strike="noStrike" baseline="0">
            <a:solidFill>
              <a:srgbClr val="000000"/>
            </a:solidFill>
            <a:latin typeface="Arial"/>
            <a:cs typeface="Arial"/>
          </a:endParaRPr>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J40"/>
  <sheetViews>
    <sheetView showGridLines="0" showRowColHeaders="0" tabSelected="1" zoomScaleNormal="100" workbookViewId="0">
      <pane ySplit="5" topLeftCell="A6" activePane="bottomLeft" state="frozen"/>
      <selection pane="bottomLeft" activeCell="B2" sqref="B2:E2"/>
    </sheetView>
  </sheetViews>
  <sheetFormatPr baseColWidth="10" defaultColWidth="0" defaultRowHeight="15" zeroHeight="1" x14ac:dyDescent="0.2"/>
  <cols>
    <col min="1" max="1" width="2.21875" style="1" customWidth="1"/>
    <col min="2" max="2" width="27.21875" style="1" customWidth="1"/>
    <col min="3" max="3" width="2.88671875" style="1" customWidth="1"/>
    <col min="4" max="4" width="5.109375" style="1" bestFit="1" customWidth="1"/>
    <col min="5" max="5" width="5.109375" style="1" customWidth="1"/>
    <col min="6" max="8" width="8.88671875" style="1" customWidth="1"/>
    <col min="9" max="9" width="2.21875" style="1" customWidth="1"/>
    <col min="10" max="10" width="12.33203125" customWidth="1"/>
    <col min="11" max="24" width="11.5546875" style="1" hidden="1" customWidth="1"/>
    <col min="25" max="16384" width="11.5546875" style="1" hidden="1"/>
  </cols>
  <sheetData>
    <row r="1" spans="1:9" ht="39.75" customHeight="1" x14ac:dyDescent="0.2">
      <c r="A1" s="10"/>
      <c r="B1" s="28" t="s">
        <v>0</v>
      </c>
      <c r="C1" s="28"/>
      <c r="D1" s="28"/>
      <c r="E1" s="28"/>
      <c r="F1" s="28"/>
      <c r="G1" s="28"/>
      <c r="H1" s="28"/>
      <c r="I1" s="10"/>
    </row>
    <row r="2" spans="1:9" ht="15" customHeight="1" x14ac:dyDescent="0.2">
      <c r="A2" s="11"/>
      <c r="B2" s="31" t="s">
        <v>41</v>
      </c>
      <c r="C2" s="31"/>
      <c r="D2" s="31"/>
      <c r="E2" s="31"/>
      <c r="F2" s="14"/>
      <c r="G2" s="32">
        <v>2014</v>
      </c>
      <c r="H2" s="32"/>
      <c r="I2" s="11"/>
    </row>
    <row r="3" spans="1:9" ht="9" customHeight="1" x14ac:dyDescent="0.2">
      <c r="A3" s="12"/>
      <c r="B3" s="12"/>
      <c r="C3" s="12"/>
      <c r="D3" s="12"/>
      <c r="E3" s="12"/>
      <c r="F3" s="12"/>
      <c r="G3" s="12"/>
      <c r="H3" s="12"/>
      <c r="I3" s="12"/>
    </row>
    <row r="4" spans="1:9" ht="13.5" customHeight="1" x14ac:dyDescent="0.2">
      <c r="A4" s="12"/>
      <c r="B4" s="15" t="s">
        <v>1</v>
      </c>
      <c r="C4" s="16" t="s">
        <v>2</v>
      </c>
      <c r="D4" s="16" t="s">
        <v>3</v>
      </c>
      <c r="E4" s="16" t="s">
        <v>42</v>
      </c>
      <c r="F4" s="17" t="s">
        <v>12</v>
      </c>
      <c r="G4" s="29" t="s">
        <v>6</v>
      </c>
      <c r="H4" s="30"/>
      <c r="I4" s="12"/>
    </row>
    <row r="5" spans="1:9" ht="13.5" customHeight="1" x14ac:dyDescent="0.2">
      <c r="A5" s="12"/>
      <c r="B5" s="15"/>
      <c r="C5" s="16"/>
      <c r="D5" s="16"/>
      <c r="E5" s="16"/>
      <c r="F5" s="17" t="s">
        <v>13</v>
      </c>
      <c r="G5" s="17" t="s">
        <v>4</v>
      </c>
      <c r="H5" s="17" t="s">
        <v>5</v>
      </c>
      <c r="I5" s="12"/>
    </row>
    <row r="6" spans="1:9" x14ac:dyDescent="0.2">
      <c r="A6" s="12"/>
      <c r="B6" s="18" t="s">
        <v>7</v>
      </c>
      <c r="C6" s="19" t="s">
        <v>9</v>
      </c>
      <c r="D6" s="19" t="s">
        <v>10</v>
      </c>
      <c r="E6" s="19" t="s">
        <v>11</v>
      </c>
      <c r="F6" s="20">
        <v>18.2</v>
      </c>
      <c r="G6" s="21">
        <f t="shared" ref="G6:G35" si="0">IF(D6="M",F6,IF(D6="V",F6/3,IF(D6="H",F6/6,F6/12)))</f>
        <v>6.0666666666666664</v>
      </c>
      <c r="H6" s="22">
        <f t="shared" ref="H6:H35" si="1">G6*12</f>
        <v>72.8</v>
      </c>
      <c r="I6" s="13">
        <v>0</v>
      </c>
    </row>
    <row r="7" spans="1:9" ht="15" customHeight="1" x14ac:dyDescent="0.2">
      <c r="A7" s="12"/>
      <c r="B7" s="18" t="s">
        <v>27</v>
      </c>
      <c r="C7" s="19" t="s">
        <v>8</v>
      </c>
      <c r="D7" s="19" t="s">
        <v>28</v>
      </c>
      <c r="E7" s="19" t="s">
        <v>14</v>
      </c>
      <c r="F7" s="20">
        <v>677</v>
      </c>
      <c r="G7" s="21">
        <f t="shared" si="0"/>
        <v>677</v>
      </c>
      <c r="H7" s="22">
        <f t="shared" si="1"/>
        <v>8124</v>
      </c>
      <c r="I7" s="13">
        <v>0</v>
      </c>
    </row>
    <row r="8" spans="1:9" ht="15" customHeight="1" x14ac:dyDescent="0.2">
      <c r="A8" s="12"/>
      <c r="B8" s="18" t="s">
        <v>30</v>
      </c>
      <c r="C8" s="19" t="s">
        <v>9</v>
      </c>
      <c r="D8" s="19" t="s">
        <v>29</v>
      </c>
      <c r="E8" s="19" t="s">
        <v>18</v>
      </c>
      <c r="F8" s="20">
        <v>322</v>
      </c>
      <c r="G8" s="21">
        <f t="shared" si="0"/>
        <v>26.833333333333332</v>
      </c>
      <c r="H8" s="22">
        <f t="shared" si="1"/>
        <v>322</v>
      </c>
      <c r="I8" s="12"/>
    </row>
    <row r="9" spans="1:9" x14ac:dyDescent="0.2">
      <c r="A9" s="12"/>
      <c r="B9" s="18" t="s">
        <v>31</v>
      </c>
      <c r="C9" s="19" t="s">
        <v>9</v>
      </c>
      <c r="D9" s="19" t="s">
        <v>28</v>
      </c>
      <c r="E9" s="19" t="s">
        <v>14</v>
      </c>
      <c r="F9" s="20">
        <v>175</v>
      </c>
      <c r="G9" s="21">
        <f t="shared" si="0"/>
        <v>175</v>
      </c>
      <c r="H9" s="22">
        <f t="shared" si="1"/>
        <v>2100</v>
      </c>
      <c r="I9" s="13">
        <v>0</v>
      </c>
    </row>
    <row r="10" spans="1:9" x14ac:dyDescent="0.2">
      <c r="A10" s="12"/>
      <c r="B10" s="18" t="s">
        <v>32</v>
      </c>
      <c r="C10" s="23" t="s">
        <v>9</v>
      </c>
      <c r="D10" s="19" t="s">
        <v>26</v>
      </c>
      <c r="E10" s="19" t="s">
        <v>16</v>
      </c>
      <c r="F10" s="20">
        <v>875</v>
      </c>
      <c r="G10" s="21">
        <f t="shared" si="0"/>
        <v>145.83333333333334</v>
      </c>
      <c r="H10" s="22">
        <f t="shared" si="1"/>
        <v>1750</v>
      </c>
      <c r="I10" s="12"/>
    </row>
    <row r="11" spans="1:9" x14ac:dyDescent="0.2">
      <c r="A11" s="12"/>
      <c r="B11" s="18" t="s">
        <v>33</v>
      </c>
      <c r="C11" s="19" t="s">
        <v>9</v>
      </c>
      <c r="D11" s="19" t="s">
        <v>10</v>
      </c>
      <c r="E11" s="19" t="s">
        <v>14</v>
      </c>
      <c r="F11" s="20">
        <v>128</v>
      </c>
      <c r="G11" s="21">
        <f t="shared" si="0"/>
        <v>42.666666666666664</v>
      </c>
      <c r="H11" s="22">
        <f t="shared" si="1"/>
        <v>512</v>
      </c>
      <c r="I11" s="12"/>
    </row>
    <row r="12" spans="1:9" x14ac:dyDescent="0.2">
      <c r="A12" s="12"/>
      <c r="B12" s="18" t="s">
        <v>34</v>
      </c>
      <c r="C12" s="19" t="s">
        <v>9</v>
      </c>
      <c r="D12" s="19" t="s">
        <v>28</v>
      </c>
      <c r="E12" s="19" t="s">
        <v>14</v>
      </c>
      <c r="F12" s="20">
        <v>95</v>
      </c>
      <c r="G12" s="21">
        <f t="shared" si="0"/>
        <v>95</v>
      </c>
      <c r="H12" s="22">
        <f t="shared" si="1"/>
        <v>1140</v>
      </c>
      <c r="I12" s="12"/>
    </row>
    <row r="13" spans="1:9" ht="15" customHeight="1" x14ac:dyDescent="0.2">
      <c r="A13" s="12"/>
      <c r="B13" s="18" t="s">
        <v>35</v>
      </c>
      <c r="C13" s="19" t="s">
        <v>9</v>
      </c>
      <c r="D13" s="19" t="s">
        <v>10</v>
      </c>
      <c r="E13" s="19" t="s">
        <v>11</v>
      </c>
      <c r="F13" s="20">
        <v>28</v>
      </c>
      <c r="G13" s="21">
        <f t="shared" si="0"/>
        <v>9.3333333333333339</v>
      </c>
      <c r="H13" s="22">
        <f t="shared" si="1"/>
        <v>112</v>
      </c>
      <c r="I13" s="13">
        <v>0</v>
      </c>
    </row>
    <row r="14" spans="1:9" ht="15" customHeight="1" x14ac:dyDescent="0.2">
      <c r="A14" s="12"/>
      <c r="B14" s="18" t="s">
        <v>36</v>
      </c>
      <c r="C14" s="19" t="s">
        <v>9</v>
      </c>
      <c r="D14" s="19" t="s">
        <v>29</v>
      </c>
      <c r="E14" s="19" t="s">
        <v>17</v>
      </c>
      <c r="F14" s="20">
        <v>78</v>
      </c>
      <c r="G14" s="21">
        <f t="shared" si="0"/>
        <v>6.5</v>
      </c>
      <c r="H14" s="22">
        <f t="shared" si="1"/>
        <v>78</v>
      </c>
      <c r="I14" s="12"/>
    </row>
    <row r="15" spans="1:9" x14ac:dyDescent="0.2">
      <c r="A15" s="12"/>
      <c r="B15" s="18" t="s">
        <v>37</v>
      </c>
      <c r="C15" s="19" t="s">
        <v>9</v>
      </c>
      <c r="D15" s="19" t="s">
        <v>26</v>
      </c>
      <c r="E15" s="19" t="s">
        <v>16</v>
      </c>
      <c r="F15" s="20">
        <v>1200</v>
      </c>
      <c r="G15" s="21">
        <f t="shared" si="0"/>
        <v>200</v>
      </c>
      <c r="H15" s="22">
        <f t="shared" si="1"/>
        <v>2400</v>
      </c>
      <c r="I15" s="13">
        <v>0</v>
      </c>
    </row>
    <row r="16" spans="1:9" x14ac:dyDescent="0.2">
      <c r="A16" s="12"/>
      <c r="B16" s="18" t="s">
        <v>38</v>
      </c>
      <c r="C16" s="23" t="s">
        <v>8</v>
      </c>
      <c r="D16" s="19" t="s">
        <v>28</v>
      </c>
      <c r="E16" s="19" t="s">
        <v>14</v>
      </c>
      <c r="F16" s="20">
        <v>100</v>
      </c>
      <c r="G16" s="21">
        <f t="shared" si="0"/>
        <v>100</v>
      </c>
      <c r="H16" s="22">
        <f t="shared" si="1"/>
        <v>1200</v>
      </c>
      <c r="I16" s="12"/>
    </row>
    <row r="17" spans="1:9" x14ac:dyDescent="0.2">
      <c r="A17" s="12"/>
      <c r="B17" s="18" t="s">
        <v>39</v>
      </c>
      <c r="C17" s="19" t="s">
        <v>9</v>
      </c>
      <c r="D17" s="19" t="s">
        <v>28</v>
      </c>
      <c r="E17" s="19" t="s">
        <v>14</v>
      </c>
      <c r="F17" s="20">
        <v>180</v>
      </c>
      <c r="G17" s="21">
        <f t="shared" si="0"/>
        <v>180</v>
      </c>
      <c r="H17" s="22">
        <f t="shared" si="1"/>
        <v>2160</v>
      </c>
      <c r="I17" s="12"/>
    </row>
    <row r="18" spans="1:9" x14ac:dyDescent="0.2">
      <c r="A18" s="12"/>
      <c r="B18" s="18" t="s">
        <v>40</v>
      </c>
      <c r="C18" s="19" t="s">
        <v>9</v>
      </c>
      <c r="D18" s="19" t="s">
        <v>28</v>
      </c>
      <c r="E18" s="19" t="s">
        <v>14</v>
      </c>
      <c r="F18" s="20">
        <v>55</v>
      </c>
      <c r="G18" s="21">
        <f t="shared" si="0"/>
        <v>55</v>
      </c>
      <c r="H18" s="22">
        <f t="shared" si="1"/>
        <v>660</v>
      </c>
      <c r="I18" s="12"/>
    </row>
    <row r="19" spans="1:9" x14ac:dyDescent="0.2">
      <c r="A19" s="12"/>
      <c r="B19" s="18" t="s">
        <v>43</v>
      </c>
      <c r="C19" s="19" t="s">
        <v>9</v>
      </c>
      <c r="D19" s="19" t="s">
        <v>10</v>
      </c>
      <c r="E19" s="19" t="s">
        <v>15</v>
      </c>
      <c r="F19" s="20">
        <v>19</v>
      </c>
      <c r="G19" s="21">
        <f t="shared" si="0"/>
        <v>6.333333333333333</v>
      </c>
      <c r="H19" s="22">
        <f t="shared" si="1"/>
        <v>76</v>
      </c>
      <c r="I19" s="13">
        <v>0</v>
      </c>
    </row>
    <row r="20" spans="1:9" x14ac:dyDescent="0.2">
      <c r="A20" s="12"/>
      <c r="B20" s="18"/>
      <c r="C20" s="23"/>
      <c r="D20" s="19"/>
      <c r="E20" s="19"/>
      <c r="F20" s="20"/>
      <c r="G20" s="21">
        <f t="shared" si="0"/>
        <v>0</v>
      </c>
      <c r="H20" s="22">
        <f t="shared" si="1"/>
        <v>0</v>
      </c>
      <c r="I20" s="12"/>
    </row>
    <row r="21" spans="1:9" x14ac:dyDescent="0.2">
      <c r="A21" s="12"/>
      <c r="B21" s="18"/>
      <c r="C21" s="19"/>
      <c r="D21" s="19"/>
      <c r="E21" s="19"/>
      <c r="F21" s="20"/>
      <c r="G21" s="21">
        <f t="shared" si="0"/>
        <v>0</v>
      </c>
      <c r="H21" s="22">
        <f t="shared" si="1"/>
        <v>0</v>
      </c>
      <c r="I21" s="12"/>
    </row>
    <row r="22" spans="1:9" x14ac:dyDescent="0.2">
      <c r="A22" s="12"/>
      <c r="B22" s="18"/>
      <c r="C22" s="19"/>
      <c r="D22" s="19"/>
      <c r="E22" s="19"/>
      <c r="F22" s="20"/>
      <c r="G22" s="21">
        <f t="shared" si="0"/>
        <v>0</v>
      </c>
      <c r="H22" s="22">
        <f t="shared" si="1"/>
        <v>0</v>
      </c>
      <c r="I22" s="12"/>
    </row>
    <row r="23" spans="1:9" ht="15" customHeight="1" x14ac:dyDescent="0.2">
      <c r="A23" s="12"/>
      <c r="B23" s="18"/>
      <c r="C23" s="19"/>
      <c r="D23" s="19"/>
      <c r="E23" s="19"/>
      <c r="F23" s="20"/>
      <c r="G23" s="21">
        <f t="shared" si="0"/>
        <v>0</v>
      </c>
      <c r="H23" s="22">
        <f t="shared" si="1"/>
        <v>0</v>
      </c>
      <c r="I23" s="13">
        <v>0</v>
      </c>
    </row>
    <row r="24" spans="1:9" ht="15" customHeight="1" x14ac:dyDescent="0.2">
      <c r="A24" s="12"/>
      <c r="B24" s="18"/>
      <c r="C24" s="19"/>
      <c r="D24" s="19"/>
      <c r="E24" s="19"/>
      <c r="F24" s="20"/>
      <c r="G24" s="21">
        <f t="shared" si="0"/>
        <v>0</v>
      </c>
      <c r="H24" s="22">
        <f t="shared" si="1"/>
        <v>0</v>
      </c>
      <c r="I24" s="12"/>
    </row>
    <row r="25" spans="1:9" x14ac:dyDescent="0.2">
      <c r="A25" s="12"/>
      <c r="B25" s="18"/>
      <c r="C25" s="19"/>
      <c r="D25" s="19"/>
      <c r="E25" s="19"/>
      <c r="F25" s="20"/>
      <c r="G25" s="21">
        <f t="shared" si="0"/>
        <v>0</v>
      </c>
      <c r="H25" s="22">
        <f t="shared" si="1"/>
        <v>0</v>
      </c>
      <c r="I25" s="13">
        <v>0</v>
      </c>
    </row>
    <row r="26" spans="1:9" x14ac:dyDescent="0.2">
      <c r="A26" s="12"/>
      <c r="B26" s="18"/>
      <c r="C26" s="23"/>
      <c r="D26" s="19"/>
      <c r="E26" s="19"/>
      <c r="F26" s="20"/>
      <c r="G26" s="21">
        <f t="shared" si="0"/>
        <v>0</v>
      </c>
      <c r="H26" s="22">
        <f t="shared" si="1"/>
        <v>0</v>
      </c>
      <c r="I26" s="12"/>
    </row>
    <row r="27" spans="1:9" x14ac:dyDescent="0.2">
      <c r="A27" s="12"/>
      <c r="B27" s="18"/>
      <c r="C27" s="19"/>
      <c r="D27" s="19"/>
      <c r="E27" s="19"/>
      <c r="F27" s="20"/>
      <c r="G27" s="21">
        <f t="shared" si="0"/>
        <v>0</v>
      </c>
      <c r="H27" s="22">
        <f t="shared" si="1"/>
        <v>0</v>
      </c>
      <c r="I27" s="12"/>
    </row>
    <row r="28" spans="1:9" x14ac:dyDescent="0.2">
      <c r="A28" s="12"/>
      <c r="B28" s="18"/>
      <c r="C28" s="19"/>
      <c r="D28" s="19"/>
      <c r="E28" s="19"/>
      <c r="F28" s="20"/>
      <c r="G28" s="21">
        <f t="shared" si="0"/>
        <v>0</v>
      </c>
      <c r="H28" s="22">
        <f t="shared" si="1"/>
        <v>0</v>
      </c>
      <c r="I28" s="12"/>
    </row>
    <row r="29" spans="1:9" x14ac:dyDescent="0.2">
      <c r="A29" s="12"/>
      <c r="B29" s="18"/>
      <c r="C29" s="19"/>
      <c r="D29" s="19"/>
      <c r="E29" s="19"/>
      <c r="F29" s="20"/>
      <c r="G29" s="21">
        <f t="shared" si="0"/>
        <v>0</v>
      </c>
      <c r="H29" s="22">
        <f t="shared" si="1"/>
        <v>0</v>
      </c>
      <c r="I29" s="12"/>
    </row>
    <row r="30" spans="1:9" x14ac:dyDescent="0.2">
      <c r="A30" s="12"/>
      <c r="B30" s="18"/>
      <c r="C30" s="19"/>
      <c r="D30" s="19"/>
      <c r="E30" s="19"/>
      <c r="F30" s="20"/>
      <c r="G30" s="21">
        <f t="shared" si="0"/>
        <v>0</v>
      </c>
      <c r="H30" s="22">
        <f t="shared" si="1"/>
        <v>0</v>
      </c>
      <c r="I30" s="13">
        <v>0</v>
      </c>
    </row>
    <row r="31" spans="1:9" x14ac:dyDescent="0.2">
      <c r="A31" s="12"/>
      <c r="B31" s="18"/>
      <c r="C31" s="23"/>
      <c r="D31" s="19"/>
      <c r="E31" s="19"/>
      <c r="F31" s="20"/>
      <c r="G31" s="21">
        <f t="shared" si="0"/>
        <v>0</v>
      </c>
      <c r="H31" s="22">
        <f t="shared" si="1"/>
        <v>0</v>
      </c>
      <c r="I31" s="12"/>
    </row>
    <row r="32" spans="1:9" x14ac:dyDescent="0.2">
      <c r="A32" s="12"/>
      <c r="B32" s="18"/>
      <c r="C32" s="19"/>
      <c r="D32" s="19"/>
      <c r="E32" s="19"/>
      <c r="F32" s="20"/>
      <c r="G32" s="21">
        <f t="shared" si="0"/>
        <v>0</v>
      </c>
      <c r="H32" s="22">
        <f t="shared" si="1"/>
        <v>0</v>
      </c>
      <c r="I32" s="12"/>
    </row>
    <row r="33" spans="1:9" x14ac:dyDescent="0.2">
      <c r="A33" s="12"/>
      <c r="B33" s="18"/>
      <c r="C33" s="19"/>
      <c r="D33" s="19"/>
      <c r="E33" s="19"/>
      <c r="F33" s="20"/>
      <c r="G33" s="21">
        <f t="shared" si="0"/>
        <v>0</v>
      </c>
      <c r="H33" s="22">
        <f t="shared" si="1"/>
        <v>0</v>
      </c>
      <c r="I33" s="12"/>
    </row>
    <row r="34" spans="1:9" x14ac:dyDescent="0.2">
      <c r="A34" s="12"/>
      <c r="B34" s="18"/>
      <c r="C34" s="19"/>
      <c r="D34" s="19"/>
      <c r="E34" s="19"/>
      <c r="F34" s="20"/>
      <c r="G34" s="21">
        <f t="shared" si="0"/>
        <v>0</v>
      </c>
      <c r="H34" s="22">
        <f t="shared" si="1"/>
        <v>0</v>
      </c>
      <c r="I34" s="12"/>
    </row>
    <row r="35" spans="1:9" x14ac:dyDescent="0.2">
      <c r="A35" s="12"/>
      <c r="B35" s="18"/>
      <c r="C35" s="19"/>
      <c r="D35" s="19"/>
      <c r="E35" s="19"/>
      <c r="F35" s="20"/>
      <c r="G35" s="21">
        <f t="shared" si="0"/>
        <v>0</v>
      </c>
      <c r="H35" s="22">
        <f t="shared" si="1"/>
        <v>0</v>
      </c>
      <c r="I35" s="12"/>
    </row>
    <row r="36" spans="1:9" x14ac:dyDescent="0.2">
      <c r="A36" s="12"/>
      <c r="B36" s="24"/>
      <c r="C36" s="24"/>
      <c r="D36" s="24"/>
      <c r="E36" s="24"/>
      <c r="F36" s="25"/>
      <c r="G36" s="25">
        <f>SUM(G6:G35)</f>
        <v>1725.5666666666666</v>
      </c>
      <c r="H36" s="25">
        <f>SUM(H6:H35)</f>
        <v>20706.8</v>
      </c>
      <c r="I36" s="12"/>
    </row>
    <row r="37" spans="1:9" ht="7.5" customHeight="1" x14ac:dyDescent="0.2">
      <c r="A37" s="12"/>
      <c r="B37" s="12"/>
      <c r="C37" s="12"/>
      <c r="D37" s="12"/>
      <c r="E37" s="12"/>
      <c r="F37" s="12"/>
      <c r="G37" s="12"/>
      <c r="H37" s="12"/>
      <c r="I37" s="12"/>
    </row>
    <row r="38" spans="1:9" ht="58.5" customHeight="1" x14ac:dyDescent="0.2">
      <c r="A38" s="12"/>
      <c r="B38" s="33" t="s">
        <v>44</v>
      </c>
      <c r="C38" s="33"/>
      <c r="D38" s="33"/>
      <c r="E38" s="33"/>
      <c r="F38" s="33"/>
      <c r="G38" s="33"/>
      <c r="H38" s="33"/>
      <c r="I38" s="12"/>
    </row>
    <row r="39" spans="1:9" x14ac:dyDescent="0.2">
      <c r="A39" s="12"/>
      <c r="B39" s="27" t="s">
        <v>45</v>
      </c>
      <c r="C39" s="27"/>
      <c r="D39" s="27"/>
      <c r="E39" s="27"/>
      <c r="F39" s="27"/>
      <c r="G39" s="27"/>
      <c r="H39" s="27"/>
      <c r="I39" s="12"/>
    </row>
    <row r="40" spans="1:9" x14ac:dyDescent="0.2">
      <c r="A40" s="12"/>
      <c r="B40" s="26"/>
      <c r="C40" s="26"/>
      <c r="D40" s="26"/>
      <c r="E40" s="26"/>
      <c r="F40" s="26"/>
      <c r="G40" s="26"/>
      <c r="H40" s="26"/>
      <c r="I40" s="12"/>
    </row>
  </sheetData>
  <sheetProtection password="C1F4" sheet="1" objects="1" scenarios="1" selectLockedCells="1"/>
  <mergeCells count="6">
    <mergeCell ref="B39:H39"/>
    <mergeCell ref="B1:H1"/>
    <mergeCell ref="G4:H4"/>
    <mergeCell ref="B2:E2"/>
    <mergeCell ref="G2:H2"/>
    <mergeCell ref="B38:H38"/>
  </mergeCells>
  <phoneticPr fontId="0" type="noConversion"/>
  <conditionalFormatting sqref="B6:B35">
    <cfRule type="expression" dxfId="5" priority="1" stopIfTrue="1">
      <formula>AND(B6="",OR(C6&lt;&gt;"",D6&lt;&gt;"",E6&lt;&gt;"",F6&lt;&gt;""))</formula>
    </cfRule>
  </conditionalFormatting>
  <conditionalFormatting sqref="C6:C35">
    <cfRule type="expression" dxfId="4" priority="2" stopIfTrue="1">
      <formula>AND(C6="",OR(B6&lt;&gt;"",D6&lt;&gt;"",E6&lt;&gt;"",F6&lt;&gt;""))</formula>
    </cfRule>
  </conditionalFormatting>
  <conditionalFormatting sqref="D6:D35">
    <cfRule type="expression" dxfId="3" priority="3" stopIfTrue="1">
      <formula>AND(D6="",OR(B6&lt;&gt;"",C6&lt;&gt;"",E6&lt;&gt;"",F6&lt;&gt;""))</formula>
    </cfRule>
  </conditionalFormatting>
  <conditionalFormatting sqref="F6:F35">
    <cfRule type="expression" dxfId="2" priority="4" stopIfTrue="1">
      <formula>AND(F6="",OR(B6&lt;&gt;"",C6&lt;&gt;"",D6&lt;&gt;"",E6&lt;&gt;""))</formula>
    </cfRule>
  </conditionalFormatting>
  <conditionalFormatting sqref="E6:E35">
    <cfRule type="expression" dxfId="1" priority="5" stopIfTrue="1">
      <formula>AND(E6="",OR(B6&lt;&gt;"",C6&lt;&gt;"",D6&lt;&gt;"",F6&lt;&gt;""))</formula>
    </cfRule>
    <cfRule type="expression" dxfId="0" priority="6" stopIfTrue="1">
      <formula>OR(AND(D6="V",ISNA(VLOOKUP(E6,Vliste,2,FALSE))),AND(D6="H",ISNA(VLOOKUP(E6,Hliste,2,FALSE))),AND(D6="M",ISNA(VLOOKUP(E6,Mliste,2,FALSE))))</formula>
    </cfRule>
  </conditionalFormatting>
  <dataValidations count="4">
    <dataValidation type="list" allowBlank="1" showInputMessage="1" showErrorMessage="1" errorTitle="Hinweis" error="Nur die Einträge DA (Daueraufträge) oder EE (Einzugsermächtigung) sind zulässig." sqref="C6:C35">
      <formula1>"DA,EE"</formula1>
    </dataValidation>
    <dataValidation type="list" allowBlank="1" showInputMessage="1" showErrorMessage="1" errorTitle="Hinweis" error="Nur die Werte M (monatlich), V (vierteljährlich), H (halbjährlich), J (jährlich) sind zulässig." sqref="D6:D35">
      <formula1>"M,V,H,J"</formula1>
    </dataValidation>
    <dataValidation type="list" allowBlank="1" showInputMessage="1" showErrorMessage="1" errorTitle="Hinweis" error="Bitte den Monat der ersten Zahlung des Jahres aus der Liste auswählen." sqref="E6:E35">
      <formula1>INDIRECT($D6)</formula1>
    </dataValidation>
    <dataValidation type="list" allowBlank="1" showInputMessage="1" showErrorMessage="1" errorTitle="Hinweis" error="Geben Sie bitte die Jahreszahl ein (aktuelles oder Folgejahr)." sqref="G2:H2">
      <formula1>jahre</formula1>
    </dataValidation>
  </dataValidations>
  <pageMargins left="0.78740157480314965" right="0.78740157480314965" top="0.98425196850393704" bottom="0.98425196850393704" header="0.51181102362204722" footer="0.51181102362204722"/>
  <pageSetup paperSize="9" orientation="portrait" horizontalDpi="4294967293"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20"/>
  <sheetViews>
    <sheetView workbookViewId="0">
      <selection activeCell="C8" sqref="C8"/>
    </sheetView>
  </sheetViews>
  <sheetFormatPr baseColWidth="10" defaultRowHeight="15" x14ac:dyDescent="0.2"/>
  <cols>
    <col min="2" max="2" width="4.88671875" customWidth="1"/>
  </cols>
  <sheetData>
    <row r="1" spans="1:2" x14ac:dyDescent="0.2">
      <c r="A1" s="3" t="s">
        <v>4</v>
      </c>
      <c r="B1" s="3" t="s">
        <v>25</v>
      </c>
    </row>
    <row r="2" spans="1:2" x14ac:dyDescent="0.2">
      <c r="A2" s="2" t="s">
        <v>14</v>
      </c>
      <c r="B2" s="2">
        <v>1</v>
      </c>
    </row>
    <row r="3" spans="1:2" x14ac:dyDescent="0.2">
      <c r="A3" s="2" t="s">
        <v>11</v>
      </c>
      <c r="B3" s="2">
        <v>2</v>
      </c>
    </row>
    <row r="4" spans="1:2" x14ac:dyDescent="0.2">
      <c r="A4" s="2" t="s">
        <v>15</v>
      </c>
      <c r="B4" s="2">
        <v>3</v>
      </c>
    </row>
    <row r="5" spans="1:2" x14ac:dyDescent="0.2">
      <c r="A5" s="2" t="s">
        <v>16</v>
      </c>
      <c r="B5" s="2">
        <v>4</v>
      </c>
    </row>
    <row r="6" spans="1:2" x14ac:dyDescent="0.2">
      <c r="A6" s="2" t="s">
        <v>17</v>
      </c>
      <c r="B6" s="2">
        <v>5</v>
      </c>
    </row>
    <row r="7" spans="1:2" x14ac:dyDescent="0.2">
      <c r="A7" s="2" t="s">
        <v>18</v>
      </c>
      <c r="B7" s="2">
        <v>6</v>
      </c>
    </row>
    <row r="8" spans="1:2" x14ac:dyDescent="0.2">
      <c r="A8" s="2" t="s">
        <v>19</v>
      </c>
      <c r="B8" s="2">
        <v>7</v>
      </c>
    </row>
    <row r="9" spans="1:2" x14ac:dyDescent="0.2">
      <c r="A9" s="2" t="s">
        <v>20</v>
      </c>
      <c r="B9" s="2">
        <v>8</v>
      </c>
    </row>
    <row r="10" spans="1:2" x14ac:dyDescent="0.2">
      <c r="A10" s="2" t="s">
        <v>21</v>
      </c>
      <c r="B10" s="2">
        <v>9</v>
      </c>
    </row>
    <row r="11" spans="1:2" x14ac:dyDescent="0.2">
      <c r="A11" s="2" t="s">
        <v>22</v>
      </c>
      <c r="B11" s="2">
        <v>10</v>
      </c>
    </row>
    <row r="12" spans="1:2" x14ac:dyDescent="0.2">
      <c r="A12" s="2" t="s">
        <v>23</v>
      </c>
      <c r="B12" s="2">
        <v>11</v>
      </c>
    </row>
    <row r="13" spans="1:2" x14ac:dyDescent="0.2">
      <c r="A13" s="2" t="s">
        <v>24</v>
      </c>
      <c r="B13" s="2">
        <v>12</v>
      </c>
    </row>
    <row r="15" spans="1:2" x14ac:dyDescent="0.2">
      <c r="A15" t="str">
        <f>"monatliche Ausgaben im Jahr " &amp; 'DA-EE-Abos'!G2</f>
        <v>monatliche Ausgaben im Jahr 2014</v>
      </c>
    </row>
    <row r="16" spans="1:2" x14ac:dyDescent="0.2">
      <c r="A16" t="str">
        <f>"für: " &amp; 'DA-EE-Abos'!B2</f>
        <v>für: Familie Mustermann</v>
      </c>
    </row>
    <row r="18" spans="1:1" x14ac:dyDescent="0.2">
      <c r="A18">
        <f ca="1">YEAR(TODAY())-1</f>
        <v>2013</v>
      </c>
    </row>
    <row r="19" spans="1:1" x14ac:dyDescent="0.2">
      <c r="A19">
        <f ca="1">A18+1</f>
        <v>2014</v>
      </c>
    </row>
    <row r="20" spans="1:1" x14ac:dyDescent="0.2">
      <c r="A20">
        <f ca="1">A19+1</f>
        <v>2015</v>
      </c>
    </row>
  </sheetData>
  <phoneticPr fontId="4"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T34"/>
  <sheetViews>
    <sheetView topLeftCell="E1" workbookViewId="0">
      <selection activeCell="T32" sqref="T32"/>
    </sheetView>
  </sheetViews>
  <sheetFormatPr baseColWidth="10" defaultRowHeight="15" x14ac:dyDescent="0.2"/>
  <cols>
    <col min="1" max="1" width="2.109375" style="1" customWidth="1"/>
    <col min="2" max="2" width="4.44140625" style="1" customWidth="1"/>
    <col min="3" max="3" width="6.5546875" style="1" customWidth="1"/>
    <col min="4" max="7" width="3.6640625" style="1" customWidth="1"/>
    <col min="8" max="8" width="3.21875" style="1" customWidth="1"/>
    <col min="9" max="9" width="7.88671875" style="1" customWidth="1"/>
    <col min="10" max="20" width="6.6640625" style="1" customWidth="1"/>
  </cols>
  <sheetData>
    <row r="1" spans="1:20" x14ac:dyDescent="0.2">
      <c r="I1" s="1">
        <v>1</v>
      </c>
      <c r="J1" s="1">
        <v>2</v>
      </c>
      <c r="K1" s="1">
        <v>3</v>
      </c>
      <c r="L1" s="1">
        <v>4</v>
      </c>
      <c r="M1" s="1">
        <v>5</v>
      </c>
      <c r="N1" s="1">
        <v>6</v>
      </c>
      <c r="O1" s="1">
        <v>7</v>
      </c>
      <c r="P1" s="1">
        <v>8</v>
      </c>
      <c r="Q1" s="1">
        <v>9</v>
      </c>
      <c r="R1" s="1">
        <v>10</v>
      </c>
      <c r="S1" s="1">
        <v>11</v>
      </c>
      <c r="T1" s="1">
        <v>12</v>
      </c>
    </row>
    <row r="2" spans="1:20" x14ac:dyDescent="0.2">
      <c r="B2" s="6" t="s">
        <v>10</v>
      </c>
      <c r="C2" s="6" t="s">
        <v>10</v>
      </c>
      <c r="D2" s="6" t="s">
        <v>10</v>
      </c>
      <c r="E2" s="6" t="s">
        <v>10</v>
      </c>
      <c r="F2" s="6" t="s">
        <v>26</v>
      </c>
      <c r="G2" s="6" t="s">
        <v>26</v>
      </c>
      <c r="H2" s="6" t="s">
        <v>29</v>
      </c>
      <c r="I2" s="4" t="s">
        <v>14</v>
      </c>
      <c r="J2" s="4" t="s">
        <v>11</v>
      </c>
      <c r="K2" s="4" t="s">
        <v>15</v>
      </c>
      <c r="L2" s="4" t="s">
        <v>16</v>
      </c>
      <c r="M2" s="4" t="s">
        <v>17</v>
      </c>
      <c r="N2" s="4" t="s">
        <v>18</v>
      </c>
      <c r="O2" s="4" t="s">
        <v>19</v>
      </c>
      <c r="P2" s="4" t="s">
        <v>20</v>
      </c>
      <c r="Q2" s="4" t="s">
        <v>21</v>
      </c>
      <c r="R2" s="4" t="s">
        <v>22</v>
      </c>
      <c r="S2" s="4" t="s">
        <v>23</v>
      </c>
      <c r="T2" s="4" t="s">
        <v>24</v>
      </c>
    </row>
    <row r="3" spans="1:20" x14ac:dyDescent="0.2">
      <c r="A3" s="1">
        <f>VLOOKUP('DA-EE-Abos'!E6,monliste,2,FALSE)</f>
        <v>2</v>
      </c>
      <c r="B3" s="7">
        <f>IF('DA-EE-Abos'!$D6="V",IF(ISNA(VLOOKUP('DA-EE-Abos'!$E6,Vliste,2,FALSE)),0,VLOOKUP('DA-EE-Abos'!$E6,Vliste,2,FALSE)),0)</f>
        <v>2</v>
      </c>
      <c r="C3" s="7">
        <f t="shared" ref="C3:C32" si="0">IF($B3&gt;0,$B3+3,0)</f>
        <v>5</v>
      </c>
      <c r="D3" s="7">
        <f t="shared" ref="D3:D32" si="1">IF($B3&gt;0,$C3+3,0)</f>
        <v>8</v>
      </c>
      <c r="E3" s="7">
        <f t="shared" ref="E3:E32" si="2">IF($B3&gt;0,$D3+3,0)</f>
        <v>11</v>
      </c>
      <c r="F3" s="7">
        <f>IF('DA-EE-Abos'!$D6="H",IF(ISNA(VLOOKUP('DA-EE-Abos'!$E6,Hliste,2,FALSE)),0,VLOOKUP('DA-EE-Abos'!$E6,Hliste,2,FALSE)),0)</f>
        <v>0</v>
      </c>
      <c r="G3" s="7">
        <f t="shared" ref="G3:G32" si="3">IF($F3&gt;0,$F3+6,0)</f>
        <v>0</v>
      </c>
      <c r="H3" s="7">
        <f>IF('DA-EE-Abos'!$D6="J",VLOOKUP('DA-EE-Abos'!$E6,Jliste,2,FALSE),0)</f>
        <v>0</v>
      </c>
      <c r="I3" s="5">
        <f>IF('DA-EE-Abos'!$D6="M",'DA-EE-Abos'!$F6,IF(AND('DA-EE-Abos'!$D6="V",$B3=I$1),'DA-EE-Abos'!$F6,IF(AND('DA-EE-Abos'!$D6="H",$F3=I$1),'DA-EE-Abos'!$F6,IF(AND('DA-EE-Abos'!$D6="J",$H3=I$1),'DA-EE-Abos'!$F6,0))))</f>
        <v>0</v>
      </c>
      <c r="J3" s="5">
        <f>IF('DA-EE-Abos'!$D6="M",'DA-EE-Abos'!$F6,IF(AND('DA-EE-Abos'!$D6="V",$B3=J$1),'DA-EE-Abos'!$F6,IF(AND('DA-EE-Abos'!$D6="H",$F3=J$1),'DA-EE-Abos'!$F6,IF(AND('DA-EE-Abos'!$D6="J",$H3=J$1),'DA-EE-Abos'!$F6,0))))</f>
        <v>18.2</v>
      </c>
      <c r="K3" s="5">
        <f>IF('DA-EE-Abos'!$D6="M",'DA-EE-Abos'!$F6,IF(AND('DA-EE-Abos'!$D6="V",$B3=K$1),'DA-EE-Abos'!$F6,IF(AND('DA-EE-Abos'!$D6="H",$F3=K$1),'DA-EE-Abos'!$F6,IF(AND('DA-EE-Abos'!$D6="J",$H3=K$1),'DA-EE-Abos'!$F6,0))))</f>
        <v>0</v>
      </c>
      <c r="L3" s="5">
        <f>IF('DA-EE-Abos'!$D6="M",'DA-EE-Abos'!$F6,IF(AND('DA-EE-Abos'!$D6="V",$C3=L$1),'DA-EE-Abos'!$F6,IF(AND('DA-EE-Abos'!$D6="H",$F3=L$1),'DA-EE-Abos'!$F6,IF(AND('DA-EE-Abos'!$D6="J",$H3=L$1),'DA-EE-Abos'!$F6,0))))</f>
        <v>0</v>
      </c>
      <c r="M3" s="5">
        <f>IF('DA-EE-Abos'!$D6="M",'DA-EE-Abos'!$F6,IF(AND('DA-EE-Abos'!$D6="V",$C3=M$1),'DA-EE-Abos'!$F6,IF(AND('DA-EE-Abos'!$D6="H",$F3=M$1),'DA-EE-Abos'!$F6,IF(AND('DA-EE-Abos'!$D6="J",$H3=M$1),'DA-EE-Abos'!$F6,0))))</f>
        <v>18.2</v>
      </c>
      <c r="N3" s="5">
        <f>IF('DA-EE-Abos'!$D6="M",'DA-EE-Abos'!$F6,IF(AND('DA-EE-Abos'!$D6="V",$C3=N$1),'DA-EE-Abos'!$F6,IF(AND('DA-EE-Abos'!$D6="H",$F3=N$1),'DA-EE-Abos'!$F6,IF(AND('DA-EE-Abos'!$D6="J",$H3=N$1),'DA-EE-Abos'!$F6,0))))</f>
        <v>0</v>
      </c>
      <c r="O3" s="5">
        <f>IF('DA-EE-Abos'!$D6="M",'DA-EE-Abos'!$F6,IF(AND('DA-EE-Abos'!$D6="V",$D3=O$1),'DA-EE-Abos'!$F6,IF(AND('DA-EE-Abos'!$D6="H",$G3=O$1),'DA-EE-Abos'!$F6,IF(AND('DA-EE-Abos'!$D6="J",$H3=O$1),'DA-EE-Abos'!$F6,0))))</f>
        <v>0</v>
      </c>
      <c r="P3" s="5">
        <f>IF('DA-EE-Abos'!$D6="M",'DA-EE-Abos'!$F6,IF(AND('DA-EE-Abos'!$D6="V",$D3=P$1),'DA-EE-Abos'!$F6,IF(AND('DA-EE-Abos'!$D6="H",$G3=P$1),'DA-EE-Abos'!$F6,IF(AND('DA-EE-Abos'!$D6="J",$H3=P$1),'DA-EE-Abos'!$F6,0))))</f>
        <v>18.2</v>
      </c>
      <c r="Q3" s="5">
        <f>IF('DA-EE-Abos'!$D6="M",'DA-EE-Abos'!$F6,IF(AND('DA-EE-Abos'!$D6="V",$D3=Q$1),'DA-EE-Abos'!$F6,IF(AND('DA-EE-Abos'!$D6="H",$G3=Q$1),'DA-EE-Abos'!$F6,IF(AND('DA-EE-Abos'!$D6="J",$H3=Q$1),'DA-EE-Abos'!$F6,0))))</f>
        <v>0</v>
      </c>
      <c r="R3" s="5">
        <f>IF('DA-EE-Abos'!$D6="M",'DA-EE-Abos'!$F6,IF(AND('DA-EE-Abos'!$D6="V",$E3=R$1),'DA-EE-Abos'!$F6,IF(AND('DA-EE-Abos'!$D6="H",$G3=R$1),'DA-EE-Abos'!$F6,IF(AND('DA-EE-Abos'!$D6="J",$H3=R$1),'DA-EE-Abos'!$F6,0))))</f>
        <v>0</v>
      </c>
      <c r="S3" s="5">
        <f>IF('DA-EE-Abos'!$D6="M",'DA-EE-Abos'!$F6,IF(AND('DA-EE-Abos'!$D6="V",$E3=S$1),'DA-EE-Abos'!$F6,IF(AND('DA-EE-Abos'!$D6="H",$G3=S$1),'DA-EE-Abos'!$F6,IF(AND('DA-EE-Abos'!$D6="J",$H3=S$1),'DA-EE-Abos'!$F6,0))))</f>
        <v>18.2</v>
      </c>
      <c r="T3" s="5">
        <f>IF('DA-EE-Abos'!$D6="M",'DA-EE-Abos'!$F6,IF(AND('DA-EE-Abos'!$D6="V",$E3=T$1),'DA-EE-Abos'!$F6,IF(AND('DA-EE-Abos'!$D6="H",$G3=T$1),'DA-EE-Abos'!$F6,IF(AND('DA-EE-Abos'!$D6="J",$H3=T$1),'DA-EE-Abos'!$F6,0))))</f>
        <v>0</v>
      </c>
    </row>
    <row r="4" spans="1:20" x14ac:dyDescent="0.2">
      <c r="A4" s="1">
        <f>VLOOKUP('DA-EE-Abos'!E7,monliste,2,FALSE)</f>
        <v>1</v>
      </c>
      <c r="B4" s="7">
        <f>IF('DA-EE-Abos'!$D7="V",IF(ISNA(VLOOKUP('DA-EE-Abos'!$E7,Vliste,2,FALSE)),0,VLOOKUP('DA-EE-Abos'!$E7,Vliste,2,FALSE)),0)</f>
        <v>0</v>
      </c>
      <c r="C4" s="7">
        <f t="shared" si="0"/>
        <v>0</v>
      </c>
      <c r="D4" s="7">
        <f t="shared" si="1"/>
        <v>0</v>
      </c>
      <c r="E4" s="7">
        <f t="shared" si="2"/>
        <v>0</v>
      </c>
      <c r="F4" s="7">
        <f>IF('DA-EE-Abos'!$D7="H",IF(ISNA(VLOOKUP('DA-EE-Abos'!$E7,Hliste,2,FALSE)),0,VLOOKUP('DA-EE-Abos'!$E7,Hliste,2,FALSE)),0)</f>
        <v>0</v>
      </c>
      <c r="G4" s="7">
        <f t="shared" si="3"/>
        <v>0</v>
      </c>
      <c r="H4" s="7">
        <f>IF('DA-EE-Abos'!$D7="J",VLOOKUP('DA-EE-Abos'!$E7,Jliste,2,FALSE),0)</f>
        <v>0</v>
      </c>
      <c r="I4" s="5">
        <f>IF('DA-EE-Abos'!$D7="M",'DA-EE-Abos'!$F7,IF(AND('DA-EE-Abos'!$D7="V",$B4=I$1),'DA-EE-Abos'!$F7,IF(AND('DA-EE-Abos'!$D7="H",$F4=I$1),'DA-EE-Abos'!$F7,IF(AND('DA-EE-Abos'!$D7="J",$H4=I$1),'DA-EE-Abos'!$F7,0))))</f>
        <v>677</v>
      </c>
      <c r="J4" s="5">
        <f>IF('DA-EE-Abos'!$D7="M",'DA-EE-Abos'!$F7,IF(AND('DA-EE-Abos'!$D7="V",$B4=J$1),'DA-EE-Abos'!$F7,IF(AND('DA-EE-Abos'!$D7="H",$F4=J$1),'DA-EE-Abos'!$F7,IF(AND('DA-EE-Abos'!$D7="J",$H4=J$1),'DA-EE-Abos'!$F7,0))))</f>
        <v>677</v>
      </c>
      <c r="K4" s="5">
        <f>IF('DA-EE-Abos'!$D7="M",'DA-EE-Abos'!$F7,IF(AND('DA-EE-Abos'!$D7="V",$B4=K$1),'DA-EE-Abos'!$F7,IF(AND('DA-EE-Abos'!$D7="H",$F4=K$1),'DA-EE-Abos'!$F7,IF(AND('DA-EE-Abos'!$D7="J",$H4=K$1),'DA-EE-Abos'!$F7,0))))</f>
        <v>677</v>
      </c>
      <c r="L4" s="5">
        <f>IF('DA-EE-Abos'!$D7="M",'DA-EE-Abos'!$F7,IF(AND('DA-EE-Abos'!$D7="V",$C4=L$1),'DA-EE-Abos'!$F7,IF(AND('DA-EE-Abos'!$D7="H",$F4=L$1),'DA-EE-Abos'!$F7,IF(AND('DA-EE-Abos'!$D7="J",$H4=L$1),'DA-EE-Abos'!$F7,0))))</f>
        <v>677</v>
      </c>
      <c r="M4" s="5">
        <f>IF('DA-EE-Abos'!$D7="M",'DA-EE-Abos'!$F7,IF(AND('DA-EE-Abos'!$D7="V",$C4=M$1),'DA-EE-Abos'!$F7,IF(AND('DA-EE-Abos'!$D7="H",$F4=M$1),'DA-EE-Abos'!$F7,IF(AND('DA-EE-Abos'!$D7="J",$H4=M$1),'DA-EE-Abos'!$F7,0))))</f>
        <v>677</v>
      </c>
      <c r="N4" s="5">
        <f>IF('DA-EE-Abos'!$D7="M",'DA-EE-Abos'!$F7,IF(AND('DA-EE-Abos'!$D7="V",$C4=N$1),'DA-EE-Abos'!$F7,IF(AND('DA-EE-Abos'!$D7="H",$F4=N$1),'DA-EE-Abos'!$F7,IF(AND('DA-EE-Abos'!$D7="J",$H4=N$1),'DA-EE-Abos'!$F7,0))))</f>
        <v>677</v>
      </c>
      <c r="O4" s="5">
        <f>IF('DA-EE-Abos'!$D7="M",'DA-EE-Abos'!$F7,IF(AND('DA-EE-Abos'!$D7="V",$D4=O$1),'DA-EE-Abos'!$F7,IF(AND('DA-EE-Abos'!$D7="H",$G4=O$1),'DA-EE-Abos'!$F7,IF(AND('DA-EE-Abos'!$D7="J",$H4=O$1),'DA-EE-Abos'!$F7,0))))</f>
        <v>677</v>
      </c>
      <c r="P4" s="5">
        <f>IF('DA-EE-Abos'!$D7="M",'DA-EE-Abos'!$F7,IF(AND('DA-EE-Abos'!$D7="V",$D4=P$1),'DA-EE-Abos'!$F7,IF(AND('DA-EE-Abos'!$D7="H",$G4=P$1),'DA-EE-Abos'!$F7,IF(AND('DA-EE-Abos'!$D7="J",$H4=P$1),'DA-EE-Abos'!$F7,0))))</f>
        <v>677</v>
      </c>
      <c r="Q4" s="5">
        <f>IF('DA-EE-Abos'!$D7="M",'DA-EE-Abos'!$F7,IF(AND('DA-EE-Abos'!$D7="V",$D4=Q$1),'DA-EE-Abos'!$F7,IF(AND('DA-EE-Abos'!$D7="H",$G4=Q$1),'DA-EE-Abos'!$F7,IF(AND('DA-EE-Abos'!$D7="J",$H4=Q$1),'DA-EE-Abos'!$F7,0))))</f>
        <v>677</v>
      </c>
      <c r="R4" s="5">
        <f>IF('DA-EE-Abos'!$D7="M",'DA-EE-Abos'!$F7,IF(AND('DA-EE-Abos'!$D7="V",$E4=R$1),'DA-EE-Abos'!$F7,IF(AND('DA-EE-Abos'!$D7="H",$G4=R$1),'DA-EE-Abos'!$F7,IF(AND('DA-EE-Abos'!$D7="J",$H4=R$1),'DA-EE-Abos'!$F7,0))))</f>
        <v>677</v>
      </c>
      <c r="S4" s="5">
        <f>IF('DA-EE-Abos'!$D7="M",'DA-EE-Abos'!$F7,IF(AND('DA-EE-Abos'!$D7="V",$E4=S$1),'DA-EE-Abos'!$F7,IF(AND('DA-EE-Abos'!$D7="H",$G4=S$1),'DA-EE-Abos'!$F7,IF(AND('DA-EE-Abos'!$D7="J",$H4=S$1),'DA-EE-Abos'!$F7,0))))</f>
        <v>677</v>
      </c>
      <c r="T4" s="5">
        <f>IF('DA-EE-Abos'!$D7="M",'DA-EE-Abos'!$F7,IF(AND('DA-EE-Abos'!$D7="V",$E4=T$1),'DA-EE-Abos'!$F7,IF(AND('DA-EE-Abos'!$D7="H",$G4=T$1),'DA-EE-Abos'!$F7,IF(AND('DA-EE-Abos'!$D7="J",$H4=T$1),'DA-EE-Abos'!$F7,0))))</f>
        <v>677</v>
      </c>
    </row>
    <row r="5" spans="1:20" x14ac:dyDescent="0.2">
      <c r="A5" s="1">
        <f>VLOOKUP('DA-EE-Abos'!E8,monliste,2,FALSE)</f>
        <v>6</v>
      </c>
      <c r="B5" s="7">
        <f>IF('DA-EE-Abos'!$D8="V",IF(ISNA(VLOOKUP('DA-EE-Abos'!$E8,Vliste,2,FALSE)),0,VLOOKUP('DA-EE-Abos'!$E8,Vliste,2,FALSE)),0)</f>
        <v>0</v>
      </c>
      <c r="C5" s="7">
        <f t="shared" si="0"/>
        <v>0</v>
      </c>
      <c r="D5" s="7">
        <f t="shared" si="1"/>
        <v>0</v>
      </c>
      <c r="E5" s="7">
        <f t="shared" si="2"/>
        <v>0</v>
      </c>
      <c r="F5" s="7">
        <f>IF('DA-EE-Abos'!$D8="H",IF(ISNA(VLOOKUP('DA-EE-Abos'!$E8,Hliste,2,FALSE)),0,VLOOKUP('DA-EE-Abos'!$E8,Hliste,2,FALSE)),0)</f>
        <v>0</v>
      </c>
      <c r="G5" s="7">
        <f t="shared" si="3"/>
        <v>0</v>
      </c>
      <c r="H5" s="7">
        <f>IF('DA-EE-Abos'!$D8="J",VLOOKUP('DA-EE-Abos'!$E8,Jliste,2,FALSE),0)</f>
        <v>6</v>
      </c>
      <c r="I5" s="5">
        <f>IF('DA-EE-Abos'!$D8="M",'DA-EE-Abos'!$F8,IF(AND('DA-EE-Abos'!$D8="V",$B5=I$1),'DA-EE-Abos'!$F8,IF(AND('DA-EE-Abos'!$D8="H",$F5=I$1),'DA-EE-Abos'!$F8,IF(AND('DA-EE-Abos'!$D8="J",$H5=I$1),'DA-EE-Abos'!$F8,0))))</f>
        <v>0</v>
      </c>
      <c r="J5" s="5">
        <f>IF('DA-EE-Abos'!$D8="M",'DA-EE-Abos'!$F8,IF(AND('DA-EE-Abos'!$D8="V",$B5=J$1),'DA-EE-Abos'!$F8,IF(AND('DA-EE-Abos'!$D8="H",$F5=J$1),'DA-EE-Abos'!$F8,IF(AND('DA-EE-Abos'!$D8="J",$H5=J$1),'DA-EE-Abos'!$F8,0))))</f>
        <v>0</v>
      </c>
      <c r="K5" s="5">
        <f>IF('DA-EE-Abos'!$D8="M",'DA-EE-Abos'!$F8,IF(AND('DA-EE-Abos'!$D8="V",$B5=K$1),'DA-EE-Abos'!$F8,IF(AND('DA-EE-Abos'!$D8="H",$F5=K$1),'DA-EE-Abos'!$F8,IF(AND('DA-EE-Abos'!$D8="J",$H5=K$1),'DA-EE-Abos'!$F8,0))))</f>
        <v>0</v>
      </c>
      <c r="L5" s="5">
        <f>IF('DA-EE-Abos'!$D8="M",'DA-EE-Abos'!$F8,IF(AND('DA-EE-Abos'!$D8="V",$C5=L$1),'DA-EE-Abos'!$F8,IF(AND('DA-EE-Abos'!$D8="H",$F5=L$1),'DA-EE-Abos'!$F8,IF(AND('DA-EE-Abos'!$D8="J",$H5=L$1),'DA-EE-Abos'!$F8,0))))</f>
        <v>0</v>
      </c>
      <c r="M5" s="5">
        <f>IF('DA-EE-Abos'!$D8="M",'DA-EE-Abos'!$F8,IF(AND('DA-EE-Abos'!$D8="V",$C5=M$1),'DA-EE-Abos'!$F8,IF(AND('DA-EE-Abos'!$D8="H",$F5=M$1),'DA-EE-Abos'!$F8,IF(AND('DA-EE-Abos'!$D8="J",$H5=M$1),'DA-EE-Abos'!$F8,0))))</f>
        <v>0</v>
      </c>
      <c r="N5" s="5">
        <f>IF('DA-EE-Abos'!$D8="M",'DA-EE-Abos'!$F8,IF(AND('DA-EE-Abos'!$D8="V",$C5=N$1),'DA-EE-Abos'!$F8,IF(AND('DA-EE-Abos'!$D8="H",$F5=N$1),'DA-EE-Abos'!$F8,IF(AND('DA-EE-Abos'!$D8="J",$H5=N$1),'DA-EE-Abos'!$F8,0))))</f>
        <v>322</v>
      </c>
      <c r="O5" s="5">
        <f>IF('DA-EE-Abos'!$D8="M",'DA-EE-Abos'!$F8,IF(AND('DA-EE-Abos'!$D8="V",$D5=O$1),'DA-EE-Abos'!$F8,IF(AND('DA-EE-Abos'!$D8="H",$G5=O$1),'DA-EE-Abos'!$F8,IF(AND('DA-EE-Abos'!$D8="J",$H5=O$1),'DA-EE-Abos'!$F8,0))))</f>
        <v>0</v>
      </c>
      <c r="P5" s="5">
        <f>IF('DA-EE-Abos'!$D8="M",'DA-EE-Abos'!$F8,IF(AND('DA-EE-Abos'!$D8="V",$D5=P$1),'DA-EE-Abos'!$F8,IF(AND('DA-EE-Abos'!$D8="H",$G5=P$1),'DA-EE-Abos'!$F8,IF(AND('DA-EE-Abos'!$D8="J",$H5=P$1),'DA-EE-Abos'!$F8,0))))</f>
        <v>0</v>
      </c>
      <c r="Q5" s="5">
        <f>IF('DA-EE-Abos'!$D8="M",'DA-EE-Abos'!$F8,IF(AND('DA-EE-Abos'!$D8="V",$D5=Q$1),'DA-EE-Abos'!$F8,IF(AND('DA-EE-Abos'!$D8="H",$G5=Q$1),'DA-EE-Abos'!$F8,IF(AND('DA-EE-Abos'!$D8="J",$H5=Q$1),'DA-EE-Abos'!$F8,0))))</f>
        <v>0</v>
      </c>
      <c r="R5" s="5">
        <f>IF('DA-EE-Abos'!$D8="M",'DA-EE-Abos'!$F8,IF(AND('DA-EE-Abos'!$D8="V",$E5=R$1),'DA-EE-Abos'!$F8,IF(AND('DA-EE-Abos'!$D8="H",$G5=R$1),'DA-EE-Abos'!$F8,IF(AND('DA-EE-Abos'!$D8="J",$H5=R$1),'DA-EE-Abos'!$F8,0))))</f>
        <v>0</v>
      </c>
      <c r="S5" s="5">
        <f>IF('DA-EE-Abos'!$D8="M",'DA-EE-Abos'!$F8,IF(AND('DA-EE-Abos'!$D8="V",$E5=S$1),'DA-EE-Abos'!$F8,IF(AND('DA-EE-Abos'!$D8="H",$G5=S$1),'DA-EE-Abos'!$F8,IF(AND('DA-EE-Abos'!$D8="J",$H5=S$1),'DA-EE-Abos'!$F8,0))))</f>
        <v>0</v>
      </c>
      <c r="T5" s="5">
        <f>IF('DA-EE-Abos'!$D8="M",'DA-EE-Abos'!$F8,IF(AND('DA-EE-Abos'!$D8="V",$E5=T$1),'DA-EE-Abos'!$F8,IF(AND('DA-EE-Abos'!$D8="H",$G5=T$1),'DA-EE-Abos'!$F8,IF(AND('DA-EE-Abos'!$D8="J",$H5=T$1),'DA-EE-Abos'!$F8,0))))</f>
        <v>0</v>
      </c>
    </row>
    <row r="6" spans="1:20" x14ac:dyDescent="0.2">
      <c r="A6" s="1">
        <f>VLOOKUP('DA-EE-Abos'!E9,monliste,2,FALSE)</f>
        <v>1</v>
      </c>
      <c r="B6" s="7">
        <f>IF('DA-EE-Abos'!$D9="V",IF(ISNA(VLOOKUP('DA-EE-Abos'!$E9,Vliste,2,FALSE)),0,VLOOKUP('DA-EE-Abos'!$E9,Vliste,2,FALSE)),0)</f>
        <v>0</v>
      </c>
      <c r="C6" s="7">
        <f t="shared" si="0"/>
        <v>0</v>
      </c>
      <c r="D6" s="7">
        <f t="shared" si="1"/>
        <v>0</v>
      </c>
      <c r="E6" s="7">
        <f t="shared" si="2"/>
        <v>0</v>
      </c>
      <c r="F6" s="7">
        <f>IF('DA-EE-Abos'!$D9="H",IF(ISNA(VLOOKUP('DA-EE-Abos'!$E9,Hliste,2,FALSE)),0,VLOOKUP('DA-EE-Abos'!$E9,Hliste,2,FALSE)),0)</f>
        <v>0</v>
      </c>
      <c r="G6" s="7">
        <f t="shared" si="3"/>
        <v>0</v>
      </c>
      <c r="H6" s="7">
        <f>IF('DA-EE-Abos'!$D9="J",VLOOKUP('DA-EE-Abos'!$E9,Jliste,2,FALSE),0)</f>
        <v>0</v>
      </c>
      <c r="I6" s="5">
        <f>IF('DA-EE-Abos'!$D9="M",'DA-EE-Abos'!$F9,IF(AND('DA-EE-Abos'!$D9="V",$B6=I$1),'DA-EE-Abos'!$F9,IF(AND('DA-EE-Abos'!$D9="H",$F6=I$1),'DA-EE-Abos'!$F9,IF(AND('DA-EE-Abos'!$D9="J",$H6=I$1),'DA-EE-Abos'!$F9,0))))</f>
        <v>175</v>
      </c>
      <c r="J6" s="5">
        <f>IF('DA-EE-Abos'!$D9="M",'DA-EE-Abos'!$F9,IF(AND('DA-EE-Abos'!$D9="V",$B6=J$1),'DA-EE-Abos'!$F9,IF(AND('DA-EE-Abos'!$D9="H",$F6=J$1),'DA-EE-Abos'!$F9,IF(AND('DA-EE-Abos'!$D9="J",$H6=J$1),'DA-EE-Abos'!$F9,0))))</f>
        <v>175</v>
      </c>
      <c r="K6" s="5">
        <f>IF('DA-EE-Abos'!$D9="M",'DA-EE-Abos'!$F9,IF(AND('DA-EE-Abos'!$D9="V",$B6=K$1),'DA-EE-Abos'!$F9,IF(AND('DA-EE-Abos'!$D9="H",$F6=K$1),'DA-EE-Abos'!$F9,IF(AND('DA-EE-Abos'!$D9="J",$H6=K$1),'DA-EE-Abos'!$F9,0))))</f>
        <v>175</v>
      </c>
      <c r="L6" s="5">
        <f>IF('DA-EE-Abos'!$D9="M",'DA-EE-Abos'!$F9,IF(AND('DA-EE-Abos'!$D9="V",$C6=L$1),'DA-EE-Abos'!$F9,IF(AND('DA-EE-Abos'!$D9="H",$F6=L$1),'DA-EE-Abos'!$F9,IF(AND('DA-EE-Abos'!$D9="J",$H6=L$1),'DA-EE-Abos'!$F9,0))))</f>
        <v>175</v>
      </c>
      <c r="M6" s="5">
        <f>IF('DA-EE-Abos'!$D9="M",'DA-EE-Abos'!$F9,IF(AND('DA-EE-Abos'!$D9="V",$C6=M$1),'DA-EE-Abos'!$F9,IF(AND('DA-EE-Abos'!$D9="H",$F6=M$1),'DA-EE-Abos'!$F9,IF(AND('DA-EE-Abos'!$D9="J",$H6=M$1),'DA-EE-Abos'!$F9,0))))</f>
        <v>175</v>
      </c>
      <c r="N6" s="5">
        <f>IF('DA-EE-Abos'!$D9="M",'DA-EE-Abos'!$F9,IF(AND('DA-EE-Abos'!$D9="V",$C6=N$1),'DA-EE-Abos'!$F9,IF(AND('DA-EE-Abos'!$D9="H",$F6=N$1),'DA-EE-Abos'!$F9,IF(AND('DA-EE-Abos'!$D9="J",$H6=N$1),'DA-EE-Abos'!$F9,0))))</f>
        <v>175</v>
      </c>
      <c r="O6" s="5">
        <f>IF('DA-EE-Abos'!$D9="M",'DA-EE-Abos'!$F9,IF(AND('DA-EE-Abos'!$D9="V",$D6=O$1),'DA-EE-Abos'!$F9,IF(AND('DA-EE-Abos'!$D9="H",$G6=O$1),'DA-EE-Abos'!$F9,IF(AND('DA-EE-Abos'!$D9="J",$H6=O$1),'DA-EE-Abos'!$F9,0))))</f>
        <v>175</v>
      </c>
      <c r="P6" s="5">
        <f>IF('DA-EE-Abos'!$D9="M",'DA-EE-Abos'!$F9,IF(AND('DA-EE-Abos'!$D9="V",$D6=P$1),'DA-EE-Abos'!$F9,IF(AND('DA-EE-Abos'!$D9="H",$G6=P$1),'DA-EE-Abos'!$F9,IF(AND('DA-EE-Abos'!$D9="J",$H6=P$1),'DA-EE-Abos'!$F9,0))))</f>
        <v>175</v>
      </c>
      <c r="Q6" s="5">
        <f>IF('DA-EE-Abos'!$D9="M",'DA-EE-Abos'!$F9,IF(AND('DA-EE-Abos'!$D9="V",$D6=Q$1),'DA-EE-Abos'!$F9,IF(AND('DA-EE-Abos'!$D9="H",$G6=Q$1),'DA-EE-Abos'!$F9,IF(AND('DA-EE-Abos'!$D9="J",$H6=Q$1),'DA-EE-Abos'!$F9,0))))</f>
        <v>175</v>
      </c>
      <c r="R6" s="5">
        <f>IF('DA-EE-Abos'!$D9="M",'DA-EE-Abos'!$F9,IF(AND('DA-EE-Abos'!$D9="V",$E6=R$1),'DA-EE-Abos'!$F9,IF(AND('DA-EE-Abos'!$D9="H",$G6=R$1),'DA-EE-Abos'!$F9,IF(AND('DA-EE-Abos'!$D9="J",$H6=R$1),'DA-EE-Abos'!$F9,0))))</f>
        <v>175</v>
      </c>
      <c r="S6" s="5">
        <f>IF('DA-EE-Abos'!$D9="M",'DA-EE-Abos'!$F9,IF(AND('DA-EE-Abos'!$D9="V",$E6=S$1),'DA-EE-Abos'!$F9,IF(AND('DA-EE-Abos'!$D9="H",$G6=S$1),'DA-EE-Abos'!$F9,IF(AND('DA-EE-Abos'!$D9="J",$H6=S$1),'DA-EE-Abos'!$F9,0))))</f>
        <v>175</v>
      </c>
      <c r="T6" s="5">
        <f>IF('DA-EE-Abos'!$D9="M",'DA-EE-Abos'!$F9,IF(AND('DA-EE-Abos'!$D9="V",$E6=T$1),'DA-EE-Abos'!$F9,IF(AND('DA-EE-Abos'!$D9="H",$G6=T$1),'DA-EE-Abos'!$F9,IF(AND('DA-EE-Abos'!$D9="J",$H6=T$1),'DA-EE-Abos'!$F9,0))))</f>
        <v>175</v>
      </c>
    </row>
    <row r="7" spans="1:20" x14ac:dyDescent="0.2">
      <c r="A7" s="1">
        <f>VLOOKUP('DA-EE-Abos'!E10,monliste,2,FALSE)</f>
        <v>4</v>
      </c>
      <c r="B7" s="7">
        <f>IF('DA-EE-Abos'!$D10="V",IF(ISNA(VLOOKUP('DA-EE-Abos'!$E10,Vliste,2,FALSE)),0,VLOOKUP('DA-EE-Abos'!$E10,Vliste,2,FALSE)),0)</f>
        <v>0</v>
      </c>
      <c r="C7" s="7">
        <f t="shared" si="0"/>
        <v>0</v>
      </c>
      <c r="D7" s="7">
        <f t="shared" si="1"/>
        <v>0</v>
      </c>
      <c r="E7" s="7">
        <f t="shared" si="2"/>
        <v>0</v>
      </c>
      <c r="F7" s="7">
        <f>IF('DA-EE-Abos'!$D10="H",IF(ISNA(VLOOKUP('DA-EE-Abos'!$E10,Hliste,2,FALSE)),0,VLOOKUP('DA-EE-Abos'!$E10,Hliste,2,FALSE)),0)</f>
        <v>4</v>
      </c>
      <c r="G7" s="7">
        <f t="shared" si="3"/>
        <v>10</v>
      </c>
      <c r="H7" s="7">
        <f>IF('DA-EE-Abos'!$D10="J",VLOOKUP('DA-EE-Abos'!$E10,Jliste,2,FALSE),0)</f>
        <v>0</v>
      </c>
      <c r="I7" s="5">
        <f>IF('DA-EE-Abos'!$D10="M",'DA-EE-Abos'!$F10,IF(AND('DA-EE-Abos'!$D10="V",$B7=I$1),'DA-EE-Abos'!$F10,IF(AND('DA-EE-Abos'!$D10="H",$F7=I$1),'DA-EE-Abos'!$F10,IF(AND('DA-EE-Abos'!$D10="J",$H7=I$1),'DA-EE-Abos'!$F10,0))))</f>
        <v>0</v>
      </c>
      <c r="J7" s="5">
        <f>IF('DA-EE-Abos'!$D10="M",'DA-EE-Abos'!$F10,IF(AND('DA-EE-Abos'!$D10="V",$B7=J$1),'DA-EE-Abos'!$F10,IF(AND('DA-EE-Abos'!$D10="H",$F7=J$1),'DA-EE-Abos'!$F10,IF(AND('DA-EE-Abos'!$D10="J",$H7=J$1),'DA-EE-Abos'!$F10,0))))</f>
        <v>0</v>
      </c>
      <c r="K7" s="5">
        <f>IF('DA-EE-Abos'!$D10="M",'DA-EE-Abos'!$F10,IF(AND('DA-EE-Abos'!$D10="V",$B7=K$1),'DA-EE-Abos'!$F10,IF(AND('DA-EE-Abos'!$D10="H",$F7=K$1),'DA-EE-Abos'!$F10,IF(AND('DA-EE-Abos'!$D10="J",$H7=K$1),'DA-EE-Abos'!$F10,0))))</f>
        <v>0</v>
      </c>
      <c r="L7" s="5">
        <f>IF('DA-EE-Abos'!$D10="M",'DA-EE-Abos'!$F10,IF(AND('DA-EE-Abos'!$D10="V",$C7=L$1),'DA-EE-Abos'!$F10,IF(AND('DA-EE-Abos'!$D10="H",$F7=L$1),'DA-EE-Abos'!$F10,IF(AND('DA-EE-Abos'!$D10="J",$H7=L$1),'DA-EE-Abos'!$F10,0))))</f>
        <v>875</v>
      </c>
      <c r="M7" s="5">
        <f>IF('DA-EE-Abos'!$D10="M",'DA-EE-Abos'!$F10,IF(AND('DA-EE-Abos'!$D10="V",$C7=M$1),'DA-EE-Abos'!$F10,IF(AND('DA-EE-Abos'!$D10="H",$F7=M$1),'DA-EE-Abos'!$F10,IF(AND('DA-EE-Abos'!$D10="J",$H7=M$1),'DA-EE-Abos'!$F10,0))))</f>
        <v>0</v>
      </c>
      <c r="N7" s="5">
        <f>IF('DA-EE-Abos'!$D10="M",'DA-EE-Abos'!$F10,IF(AND('DA-EE-Abos'!$D10="V",$C7=N$1),'DA-EE-Abos'!$F10,IF(AND('DA-EE-Abos'!$D10="H",$F7=N$1),'DA-EE-Abos'!$F10,IF(AND('DA-EE-Abos'!$D10="J",$H7=N$1),'DA-EE-Abos'!$F10,0))))</f>
        <v>0</v>
      </c>
      <c r="O7" s="5">
        <f>IF('DA-EE-Abos'!$D10="M",'DA-EE-Abos'!$F10,IF(AND('DA-EE-Abos'!$D10="V",$D7=O$1),'DA-EE-Abos'!$F10,IF(AND('DA-EE-Abos'!$D10="H",$G7=O$1),'DA-EE-Abos'!$F10,IF(AND('DA-EE-Abos'!$D10="J",$H7=O$1),'DA-EE-Abos'!$F10,0))))</f>
        <v>0</v>
      </c>
      <c r="P7" s="5">
        <f>IF('DA-EE-Abos'!$D10="M",'DA-EE-Abos'!$F10,IF(AND('DA-EE-Abos'!$D10="V",$D7=P$1),'DA-EE-Abos'!$F10,IF(AND('DA-EE-Abos'!$D10="H",$G7=P$1),'DA-EE-Abos'!$F10,IF(AND('DA-EE-Abos'!$D10="J",$H7=P$1),'DA-EE-Abos'!$F10,0))))</f>
        <v>0</v>
      </c>
      <c r="Q7" s="5">
        <f>IF('DA-EE-Abos'!$D10="M",'DA-EE-Abos'!$F10,IF(AND('DA-EE-Abos'!$D10="V",$D7=Q$1),'DA-EE-Abos'!$F10,IF(AND('DA-EE-Abos'!$D10="H",$G7=Q$1),'DA-EE-Abos'!$F10,IF(AND('DA-EE-Abos'!$D10="J",$H7=Q$1),'DA-EE-Abos'!$F10,0))))</f>
        <v>0</v>
      </c>
      <c r="R7" s="5">
        <f>IF('DA-EE-Abos'!$D10="M",'DA-EE-Abos'!$F10,IF(AND('DA-EE-Abos'!$D10="V",$E7=R$1),'DA-EE-Abos'!$F10,IF(AND('DA-EE-Abos'!$D10="H",$G7=R$1),'DA-EE-Abos'!$F10,IF(AND('DA-EE-Abos'!$D10="J",$H7=R$1),'DA-EE-Abos'!$F10,0))))</f>
        <v>875</v>
      </c>
      <c r="S7" s="5">
        <f>IF('DA-EE-Abos'!$D10="M",'DA-EE-Abos'!$F10,IF(AND('DA-EE-Abos'!$D10="V",$E7=S$1),'DA-EE-Abos'!$F10,IF(AND('DA-EE-Abos'!$D10="H",$G7=S$1),'DA-EE-Abos'!$F10,IF(AND('DA-EE-Abos'!$D10="J",$H7=S$1),'DA-EE-Abos'!$F10,0))))</f>
        <v>0</v>
      </c>
      <c r="T7" s="5">
        <f>IF('DA-EE-Abos'!$D10="M",'DA-EE-Abos'!$F10,IF(AND('DA-EE-Abos'!$D10="V",$E7=T$1),'DA-EE-Abos'!$F10,IF(AND('DA-EE-Abos'!$D10="H",$G7=T$1),'DA-EE-Abos'!$F10,IF(AND('DA-EE-Abos'!$D10="J",$H7=T$1),'DA-EE-Abos'!$F10,0))))</f>
        <v>0</v>
      </c>
    </row>
    <row r="8" spans="1:20" x14ac:dyDescent="0.2">
      <c r="A8" s="1">
        <f>VLOOKUP('DA-EE-Abos'!E11,monliste,2,FALSE)</f>
        <v>1</v>
      </c>
      <c r="B8" s="7">
        <f>IF('DA-EE-Abos'!$D11="V",IF(ISNA(VLOOKUP('DA-EE-Abos'!$E11,Vliste,2,FALSE)),0,VLOOKUP('DA-EE-Abos'!$E11,Vliste,2,FALSE)),0)</f>
        <v>1</v>
      </c>
      <c r="C8" s="7">
        <f t="shared" si="0"/>
        <v>4</v>
      </c>
      <c r="D8" s="7">
        <f t="shared" si="1"/>
        <v>7</v>
      </c>
      <c r="E8" s="7">
        <f t="shared" si="2"/>
        <v>10</v>
      </c>
      <c r="F8" s="7">
        <f>IF('DA-EE-Abos'!$D11="H",IF(ISNA(VLOOKUP('DA-EE-Abos'!$E11,Hliste,2,FALSE)),0,VLOOKUP('DA-EE-Abos'!$E11,Hliste,2,FALSE)),0)</f>
        <v>0</v>
      </c>
      <c r="G8" s="7">
        <f t="shared" si="3"/>
        <v>0</v>
      </c>
      <c r="H8" s="7">
        <f>IF('DA-EE-Abos'!$D11="J",VLOOKUP('DA-EE-Abos'!$E11,Jliste,2,FALSE),0)</f>
        <v>0</v>
      </c>
      <c r="I8" s="5">
        <f>IF('DA-EE-Abos'!$D11="M",'DA-EE-Abos'!$F11,IF(AND('DA-EE-Abos'!$D11="V",$B8=I$1),'DA-EE-Abos'!$F11,IF(AND('DA-EE-Abos'!$D11="H",$F8=I$1),'DA-EE-Abos'!$F11,IF(AND('DA-EE-Abos'!$D11="J",$H8=I$1),'DA-EE-Abos'!$F11,0))))</f>
        <v>128</v>
      </c>
      <c r="J8" s="5">
        <f>IF('DA-EE-Abos'!$D11="M",'DA-EE-Abos'!$F11,IF(AND('DA-EE-Abos'!$D11="V",$B8=J$1),'DA-EE-Abos'!$F11,IF(AND('DA-EE-Abos'!$D11="H",$F8=J$1),'DA-EE-Abos'!$F11,IF(AND('DA-EE-Abos'!$D11="J",$H8=J$1),'DA-EE-Abos'!$F11,0))))</f>
        <v>0</v>
      </c>
      <c r="K8" s="5">
        <f>IF('DA-EE-Abos'!$D11="M",'DA-EE-Abos'!$F11,IF(AND('DA-EE-Abos'!$D11="V",$B8=K$1),'DA-EE-Abos'!$F11,IF(AND('DA-EE-Abos'!$D11="H",$F8=K$1),'DA-EE-Abos'!$F11,IF(AND('DA-EE-Abos'!$D11="J",$H8=K$1),'DA-EE-Abos'!$F11,0))))</f>
        <v>0</v>
      </c>
      <c r="L8" s="5">
        <f>IF('DA-EE-Abos'!$D11="M",'DA-EE-Abos'!$F11,IF(AND('DA-EE-Abos'!$D11="V",$C8=L$1),'DA-EE-Abos'!$F11,IF(AND('DA-EE-Abos'!$D11="H",$F8=L$1),'DA-EE-Abos'!$F11,IF(AND('DA-EE-Abos'!$D11="J",$H8=L$1),'DA-EE-Abos'!$F11,0))))</f>
        <v>128</v>
      </c>
      <c r="M8" s="5">
        <f>IF('DA-EE-Abos'!$D11="M",'DA-EE-Abos'!$F11,IF(AND('DA-EE-Abos'!$D11="V",$C8=M$1),'DA-EE-Abos'!$F11,IF(AND('DA-EE-Abos'!$D11="H",$F8=M$1),'DA-EE-Abos'!$F11,IF(AND('DA-EE-Abos'!$D11="J",$H8=M$1),'DA-EE-Abos'!$F11,0))))</f>
        <v>0</v>
      </c>
      <c r="N8" s="5">
        <f>IF('DA-EE-Abos'!$D11="M",'DA-EE-Abos'!$F11,IF(AND('DA-EE-Abos'!$D11="V",$C8=N$1),'DA-EE-Abos'!$F11,IF(AND('DA-EE-Abos'!$D11="H",$F8=N$1),'DA-EE-Abos'!$F11,IF(AND('DA-EE-Abos'!$D11="J",$H8=N$1),'DA-EE-Abos'!$F11,0))))</f>
        <v>0</v>
      </c>
      <c r="O8" s="5">
        <f>IF('DA-EE-Abos'!$D11="M",'DA-EE-Abos'!$F11,IF(AND('DA-EE-Abos'!$D11="V",$D8=O$1),'DA-EE-Abos'!$F11,IF(AND('DA-EE-Abos'!$D11="H",$G8=O$1),'DA-EE-Abos'!$F11,IF(AND('DA-EE-Abos'!$D11="J",$H8=O$1),'DA-EE-Abos'!$F11,0))))</f>
        <v>128</v>
      </c>
      <c r="P8" s="5">
        <f>IF('DA-EE-Abos'!$D11="M",'DA-EE-Abos'!$F11,IF(AND('DA-EE-Abos'!$D11="V",$D8=P$1),'DA-EE-Abos'!$F11,IF(AND('DA-EE-Abos'!$D11="H",$G8=P$1),'DA-EE-Abos'!$F11,IF(AND('DA-EE-Abos'!$D11="J",$H8=P$1),'DA-EE-Abos'!$F11,0))))</f>
        <v>0</v>
      </c>
      <c r="Q8" s="5">
        <f>IF('DA-EE-Abos'!$D11="M",'DA-EE-Abos'!$F11,IF(AND('DA-EE-Abos'!$D11="V",$D8=Q$1),'DA-EE-Abos'!$F11,IF(AND('DA-EE-Abos'!$D11="H",$G8=Q$1),'DA-EE-Abos'!$F11,IF(AND('DA-EE-Abos'!$D11="J",$H8=Q$1),'DA-EE-Abos'!$F11,0))))</f>
        <v>0</v>
      </c>
      <c r="R8" s="5">
        <f>IF('DA-EE-Abos'!$D11="M",'DA-EE-Abos'!$F11,IF(AND('DA-EE-Abos'!$D11="V",$E8=R$1),'DA-EE-Abos'!$F11,IF(AND('DA-EE-Abos'!$D11="H",$G8=R$1),'DA-EE-Abos'!$F11,IF(AND('DA-EE-Abos'!$D11="J",$H8=R$1),'DA-EE-Abos'!$F11,0))))</f>
        <v>128</v>
      </c>
      <c r="S8" s="5">
        <f>IF('DA-EE-Abos'!$D11="M",'DA-EE-Abos'!$F11,IF(AND('DA-EE-Abos'!$D11="V",$E8=S$1),'DA-EE-Abos'!$F11,IF(AND('DA-EE-Abos'!$D11="H",$G8=S$1),'DA-EE-Abos'!$F11,IF(AND('DA-EE-Abos'!$D11="J",$H8=S$1),'DA-EE-Abos'!$F11,0))))</f>
        <v>0</v>
      </c>
      <c r="T8" s="5">
        <f>IF('DA-EE-Abos'!$D11="M",'DA-EE-Abos'!$F11,IF(AND('DA-EE-Abos'!$D11="V",$E8=T$1),'DA-EE-Abos'!$F11,IF(AND('DA-EE-Abos'!$D11="H",$G8=T$1),'DA-EE-Abos'!$F11,IF(AND('DA-EE-Abos'!$D11="J",$H8=T$1),'DA-EE-Abos'!$F11,0))))</f>
        <v>0</v>
      </c>
    </row>
    <row r="9" spans="1:20" x14ac:dyDescent="0.2">
      <c r="A9" s="1">
        <f>VLOOKUP('DA-EE-Abos'!E12,monliste,2,FALSE)</f>
        <v>1</v>
      </c>
      <c r="B9" s="7">
        <f>IF('DA-EE-Abos'!$D12="V",IF(ISNA(VLOOKUP('DA-EE-Abos'!$E12,Vliste,2,FALSE)),0,VLOOKUP('DA-EE-Abos'!$E12,Vliste,2,FALSE)),0)</f>
        <v>0</v>
      </c>
      <c r="C9" s="7">
        <f t="shared" si="0"/>
        <v>0</v>
      </c>
      <c r="D9" s="7">
        <f t="shared" si="1"/>
        <v>0</v>
      </c>
      <c r="E9" s="7">
        <f t="shared" si="2"/>
        <v>0</v>
      </c>
      <c r="F9" s="7">
        <f>IF('DA-EE-Abos'!$D12="H",IF(ISNA(VLOOKUP('DA-EE-Abos'!$E12,Hliste,2,FALSE)),0,VLOOKUP('DA-EE-Abos'!$E12,Hliste,2,FALSE)),0)</f>
        <v>0</v>
      </c>
      <c r="G9" s="7">
        <f t="shared" si="3"/>
        <v>0</v>
      </c>
      <c r="H9" s="7">
        <f>IF('DA-EE-Abos'!$D12="J",VLOOKUP('DA-EE-Abos'!$E12,Jliste,2,FALSE),0)</f>
        <v>0</v>
      </c>
      <c r="I9" s="5">
        <f>IF('DA-EE-Abos'!$D12="M",'DA-EE-Abos'!$F12,IF(AND('DA-EE-Abos'!$D12="V",$B9=I$1),'DA-EE-Abos'!$F12,IF(AND('DA-EE-Abos'!$D12="H",$F9=I$1),'DA-EE-Abos'!$F12,IF(AND('DA-EE-Abos'!$D12="J",$H9=I$1),'DA-EE-Abos'!$F12,0))))</f>
        <v>95</v>
      </c>
      <c r="J9" s="5">
        <f>IF('DA-EE-Abos'!$D12="M",'DA-EE-Abos'!$F12,IF(AND('DA-EE-Abos'!$D12="V",$B9=J$1),'DA-EE-Abos'!$F12,IF(AND('DA-EE-Abos'!$D12="H",$F9=J$1),'DA-EE-Abos'!$F12,IF(AND('DA-EE-Abos'!$D12="J",$H9=J$1),'DA-EE-Abos'!$F12,0))))</f>
        <v>95</v>
      </c>
      <c r="K9" s="5">
        <f>IF('DA-EE-Abos'!$D12="M",'DA-EE-Abos'!$F12,IF(AND('DA-EE-Abos'!$D12="V",$B9=K$1),'DA-EE-Abos'!$F12,IF(AND('DA-EE-Abos'!$D12="H",$F9=K$1),'DA-EE-Abos'!$F12,IF(AND('DA-EE-Abos'!$D12="J",$H9=K$1),'DA-EE-Abos'!$F12,0))))</f>
        <v>95</v>
      </c>
      <c r="L9" s="5">
        <f>IF('DA-EE-Abos'!$D12="M",'DA-EE-Abos'!$F12,IF(AND('DA-EE-Abos'!$D12="V",$C9=L$1),'DA-EE-Abos'!$F12,IF(AND('DA-EE-Abos'!$D12="H",$F9=L$1),'DA-EE-Abos'!$F12,IF(AND('DA-EE-Abos'!$D12="J",$H9=L$1),'DA-EE-Abos'!$F12,0))))</f>
        <v>95</v>
      </c>
      <c r="M9" s="5">
        <f>IF('DA-EE-Abos'!$D12="M",'DA-EE-Abos'!$F12,IF(AND('DA-EE-Abos'!$D12="V",$C9=M$1),'DA-EE-Abos'!$F12,IF(AND('DA-EE-Abos'!$D12="H",$F9=M$1),'DA-EE-Abos'!$F12,IF(AND('DA-EE-Abos'!$D12="J",$H9=M$1),'DA-EE-Abos'!$F12,0))))</f>
        <v>95</v>
      </c>
      <c r="N9" s="5">
        <f>IF('DA-EE-Abos'!$D12="M",'DA-EE-Abos'!$F12,IF(AND('DA-EE-Abos'!$D12="V",$C9=N$1),'DA-EE-Abos'!$F12,IF(AND('DA-EE-Abos'!$D12="H",$F9=N$1),'DA-EE-Abos'!$F12,IF(AND('DA-EE-Abos'!$D12="J",$H9=N$1),'DA-EE-Abos'!$F12,0))))</f>
        <v>95</v>
      </c>
      <c r="O9" s="5">
        <f>IF('DA-EE-Abos'!$D12="M",'DA-EE-Abos'!$F12,IF(AND('DA-EE-Abos'!$D12="V",$D9=O$1),'DA-EE-Abos'!$F12,IF(AND('DA-EE-Abos'!$D12="H",$G9=O$1),'DA-EE-Abos'!$F12,IF(AND('DA-EE-Abos'!$D12="J",$H9=O$1),'DA-EE-Abos'!$F12,0))))</f>
        <v>95</v>
      </c>
      <c r="P9" s="5">
        <f>IF('DA-EE-Abos'!$D12="M",'DA-EE-Abos'!$F12,IF(AND('DA-EE-Abos'!$D12="V",$D9=P$1),'DA-EE-Abos'!$F12,IF(AND('DA-EE-Abos'!$D12="H",$G9=P$1),'DA-EE-Abos'!$F12,IF(AND('DA-EE-Abos'!$D12="J",$H9=P$1),'DA-EE-Abos'!$F12,0))))</f>
        <v>95</v>
      </c>
      <c r="Q9" s="5">
        <f>IF('DA-EE-Abos'!$D12="M",'DA-EE-Abos'!$F12,IF(AND('DA-EE-Abos'!$D12="V",$D9=Q$1),'DA-EE-Abos'!$F12,IF(AND('DA-EE-Abos'!$D12="H",$G9=Q$1),'DA-EE-Abos'!$F12,IF(AND('DA-EE-Abos'!$D12="J",$H9=Q$1),'DA-EE-Abos'!$F12,0))))</f>
        <v>95</v>
      </c>
      <c r="R9" s="5">
        <f>IF('DA-EE-Abos'!$D12="M",'DA-EE-Abos'!$F12,IF(AND('DA-EE-Abos'!$D12="V",$E9=R$1),'DA-EE-Abos'!$F12,IF(AND('DA-EE-Abos'!$D12="H",$G9=R$1),'DA-EE-Abos'!$F12,IF(AND('DA-EE-Abos'!$D12="J",$H9=R$1),'DA-EE-Abos'!$F12,0))))</f>
        <v>95</v>
      </c>
      <c r="S9" s="5">
        <f>IF('DA-EE-Abos'!$D12="M",'DA-EE-Abos'!$F12,IF(AND('DA-EE-Abos'!$D12="V",$E9=S$1),'DA-EE-Abos'!$F12,IF(AND('DA-EE-Abos'!$D12="H",$G9=S$1),'DA-EE-Abos'!$F12,IF(AND('DA-EE-Abos'!$D12="J",$H9=S$1),'DA-EE-Abos'!$F12,0))))</f>
        <v>95</v>
      </c>
      <c r="T9" s="5">
        <f>IF('DA-EE-Abos'!$D12="M",'DA-EE-Abos'!$F12,IF(AND('DA-EE-Abos'!$D12="V",$E9=T$1),'DA-EE-Abos'!$F12,IF(AND('DA-EE-Abos'!$D12="H",$G9=T$1),'DA-EE-Abos'!$F12,IF(AND('DA-EE-Abos'!$D12="J",$H9=T$1),'DA-EE-Abos'!$F12,0))))</f>
        <v>95</v>
      </c>
    </row>
    <row r="10" spans="1:20" x14ac:dyDescent="0.2">
      <c r="A10" s="1">
        <f>VLOOKUP('DA-EE-Abos'!E13,monliste,2,FALSE)</f>
        <v>2</v>
      </c>
      <c r="B10" s="7">
        <f>IF('DA-EE-Abos'!$D13="V",IF(ISNA(VLOOKUP('DA-EE-Abos'!$E13,Vliste,2,FALSE)),0,VLOOKUP('DA-EE-Abos'!$E13,Vliste,2,FALSE)),0)</f>
        <v>2</v>
      </c>
      <c r="C10" s="7">
        <f t="shared" si="0"/>
        <v>5</v>
      </c>
      <c r="D10" s="7">
        <f t="shared" si="1"/>
        <v>8</v>
      </c>
      <c r="E10" s="7">
        <f t="shared" si="2"/>
        <v>11</v>
      </c>
      <c r="F10" s="7">
        <f>IF('DA-EE-Abos'!$D13="H",IF(ISNA(VLOOKUP('DA-EE-Abos'!$E13,Hliste,2,FALSE)),0,VLOOKUP('DA-EE-Abos'!$E13,Hliste,2,FALSE)),0)</f>
        <v>0</v>
      </c>
      <c r="G10" s="7">
        <f t="shared" si="3"/>
        <v>0</v>
      </c>
      <c r="H10" s="7">
        <f>IF('DA-EE-Abos'!$D13="J",VLOOKUP('DA-EE-Abos'!$E13,Jliste,2,FALSE),0)</f>
        <v>0</v>
      </c>
      <c r="I10" s="5">
        <f>IF('DA-EE-Abos'!$D13="M",'DA-EE-Abos'!$F13,IF(AND('DA-EE-Abos'!$D13="V",$B10=I$1),'DA-EE-Abos'!$F13,IF(AND('DA-EE-Abos'!$D13="H",$F10=I$1),'DA-EE-Abos'!$F13,IF(AND('DA-EE-Abos'!$D13="J",$H10=I$1),'DA-EE-Abos'!$F13,0))))</f>
        <v>0</v>
      </c>
      <c r="J10" s="5">
        <f>IF('DA-EE-Abos'!$D13="M",'DA-EE-Abos'!$F13,IF(AND('DA-EE-Abos'!$D13="V",$B10=J$1),'DA-EE-Abos'!$F13,IF(AND('DA-EE-Abos'!$D13="H",$F10=J$1),'DA-EE-Abos'!$F13,IF(AND('DA-EE-Abos'!$D13="J",$H10=J$1),'DA-EE-Abos'!$F13,0))))</f>
        <v>28</v>
      </c>
      <c r="K10" s="5">
        <f>IF('DA-EE-Abos'!$D13="M",'DA-EE-Abos'!$F13,IF(AND('DA-EE-Abos'!$D13="V",$B10=K$1),'DA-EE-Abos'!$F13,IF(AND('DA-EE-Abos'!$D13="H",$F10=K$1),'DA-EE-Abos'!$F13,IF(AND('DA-EE-Abos'!$D13="J",$H10=K$1),'DA-EE-Abos'!$F13,0))))</f>
        <v>0</v>
      </c>
      <c r="L10" s="5">
        <f>IF('DA-EE-Abos'!$D13="M",'DA-EE-Abos'!$F13,IF(AND('DA-EE-Abos'!$D13="V",$C10=L$1),'DA-EE-Abos'!$F13,IF(AND('DA-EE-Abos'!$D13="H",$F10=L$1),'DA-EE-Abos'!$F13,IF(AND('DA-EE-Abos'!$D13="J",$H10=L$1),'DA-EE-Abos'!$F13,0))))</f>
        <v>0</v>
      </c>
      <c r="M10" s="5">
        <f>IF('DA-EE-Abos'!$D13="M",'DA-EE-Abos'!$F13,IF(AND('DA-EE-Abos'!$D13="V",$C10=M$1),'DA-EE-Abos'!$F13,IF(AND('DA-EE-Abos'!$D13="H",$F10=M$1),'DA-EE-Abos'!$F13,IF(AND('DA-EE-Abos'!$D13="J",$H10=M$1),'DA-EE-Abos'!$F13,0))))</f>
        <v>28</v>
      </c>
      <c r="N10" s="5">
        <f>IF('DA-EE-Abos'!$D13="M",'DA-EE-Abos'!$F13,IF(AND('DA-EE-Abos'!$D13="V",$C10=N$1),'DA-EE-Abos'!$F13,IF(AND('DA-EE-Abos'!$D13="H",$F10=N$1),'DA-EE-Abos'!$F13,IF(AND('DA-EE-Abos'!$D13="J",$H10=N$1),'DA-EE-Abos'!$F13,0))))</f>
        <v>0</v>
      </c>
      <c r="O10" s="5">
        <f>IF('DA-EE-Abos'!$D13="M",'DA-EE-Abos'!$F13,IF(AND('DA-EE-Abos'!$D13="V",$D10=O$1),'DA-EE-Abos'!$F13,IF(AND('DA-EE-Abos'!$D13="H",$G10=O$1),'DA-EE-Abos'!$F13,IF(AND('DA-EE-Abos'!$D13="J",$H10=O$1),'DA-EE-Abos'!$F13,0))))</f>
        <v>0</v>
      </c>
      <c r="P10" s="5">
        <f>IF('DA-EE-Abos'!$D13="M",'DA-EE-Abos'!$F13,IF(AND('DA-EE-Abos'!$D13="V",$D10=P$1),'DA-EE-Abos'!$F13,IF(AND('DA-EE-Abos'!$D13="H",$G10=P$1),'DA-EE-Abos'!$F13,IF(AND('DA-EE-Abos'!$D13="J",$H10=P$1),'DA-EE-Abos'!$F13,0))))</f>
        <v>28</v>
      </c>
      <c r="Q10" s="5">
        <f>IF('DA-EE-Abos'!$D13="M",'DA-EE-Abos'!$F13,IF(AND('DA-EE-Abos'!$D13="V",$D10=Q$1),'DA-EE-Abos'!$F13,IF(AND('DA-EE-Abos'!$D13="H",$G10=Q$1),'DA-EE-Abos'!$F13,IF(AND('DA-EE-Abos'!$D13="J",$H10=Q$1),'DA-EE-Abos'!$F13,0))))</f>
        <v>0</v>
      </c>
      <c r="R10" s="5">
        <f>IF('DA-EE-Abos'!$D13="M",'DA-EE-Abos'!$F13,IF(AND('DA-EE-Abos'!$D13="V",$E10=R$1),'DA-EE-Abos'!$F13,IF(AND('DA-EE-Abos'!$D13="H",$G10=R$1),'DA-EE-Abos'!$F13,IF(AND('DA-EE-Abos'!$D13="J",$H10=R$1),'DA-EE-Abos'!$F13,0))))</f>
        <v>0</v>
      </c>
      <c r="S10" s="5">
        <f>IF('DA-EE-Abos'!$D13="M",'DA-EE-Abos'!$F13,IF(AND('DA-EE-Abos'!$D13="V",$E10=S$1),'DA-EE-Abos'!$F13,IF(AND('DA-EE-Abos'!$D13="H",$G10=S$1),'DA-EE-Abos'!$F13,IF(AND('DA-EE-Abos'!$D13="J",$H10=S$1),'DA-EE-Abos'!$F13,0))))</f>
        <v>28</v>
      </c>
      <c r="T10" s="5">
        <f>IF('DA-EE-Abos'!$D13="M",'DA-EE-Abos'!$F13,IF(AND('DA-EE-Abos'!$D13="V",$E10=T$1),'DA-EE-Abos'!$F13,IF(AND('DA-EE-Abos'!$D13="H",$G10=T$1),'DA-EE-Abos'!$F13,IF(AND('DA-EE-Abos'!$D13="J",$H10=T$1),'DA-EE-Abos'!$F13,0))))</f>
        <v>0</v>
      </c>
    </row>
    <row r="11" spans="1:20" x14ac:dyDescent="0.2">
      <c r="A11" s="1">
        <f>VLOOKUP('DA-EE-Abos'!E14,monliste,2,FALSE)</f>
        <v>5</v>
      </c>
      <c r="B11" s="7">
        <f>IF('DA-EE-Abos'!$D14="V",IF(ISNA(VLOOKUP('DA-EE-Abos'!$E14,Vliste,2,FALSE)),0,VLOOKUP('DA-EE-Abos'!$E14,Vliste,2,FALSE)),0)</f>
        <v>0</v>
      </c>
      <c r="C11" s="7">
        <f t="shared" si="0"/>
        <v>0</v>
      </c>
      <c r="D11" s="7">
        <f t="shared" si="1"/>
        <v>0</v>
      </c>
      <c r="E11" s="7">
        <f t="shared" si="2"/>
        <v>0</v>
      </c>
      <c r="F11" s="7">
        <f>IF('DA-EE-Abos'!$D14="H",IF(ISNA(VLOOKUP('DA-EE-Abos'!$E14,Hliste,2,FALSE)),0,VLOOKUP('DA-EE-Abos'!$E14,Hliste,2,FALSE)),0)</f>
        <v>0</v>
      </c>
      <c r="G11" s="7">
        <f t="shared" si="3"/>
        <v>0</v>
      </c>
      <c r="H11" s="7">
        <f>IF('DA-EE-Abos'!$D14="J",VLOOKUP('DA-EE-Abos'!$E14,Jliste,2,FALSE),0)</f>
        <v>5</v>
      </c>
      <c r="I11" s="5">
        <f>IF('DA-EE-Abos'!$D14="M",'DA-EE-Abos'!$F14,IF(AND('DA-EE-Abos'!$D14="V",$B11=I$1),'DA-EE-Abos'!$F14,IF(AND('DA-EE-Abos'!$D14="H",$F11=I$1),'DA-EE-Abos'!$F14,IF(AND('DA-EE-Abos'!$D14="J",$H11=I$1),'DA-EE-Abos'!$F14,0))))</f>
        <v>0</v>
      </c>
      <c r="J11" s="5">
        <f>IF('DA-EE-Abos'!$D14="M",'DA-EE-Abos'!$F14,IF(AND('DA-EE-Abos'!$D14="V",$B11=J$1),'DA-EE-Abos'!$F14,IF(AND('DA-EE-Abos'!$D14="H",$F11=J$1),'DA-EE-Abos'!$F14,IF(AND('DA-EE-Abos'!$D14="J",$H11=J$1),'DA-EE-Abos'!$F14,0))))</f>
        <v>0</v>
      </c>
      <c r="K11" s="5">
        <f>IF('DA-EE-Abos'!$D14="M",'DA-EE-Abos'!$F14,IF(AND('DA-EE-Abos'!$D14="V",$B11=K$1),'DA-EE-Abos'!$F14,IF(AND('DA-EE-Abos'!$D14="H",$F11=K$1),'DA-EE-Abos'!$F14,IF(AND('DA-EE-Abos'!$D14="J",$H11=K$1),'DA-EE-Abos'!$F14,0))))</f>
        <v>0</v>
      </c>
      <c r="L11" s="5">
        <f>IF('DA-EE-Abos'!$D14="M",'DA-EE-Abos'!$F14,IF(AND('DA-EE-Abos'!$D14="V",$C11=L$1),'DA-EE-Abos'!$F14,IF(AND('DA-EE-Abos'!$D14="H",$F11=L$1),'DA-EE-Abos'!$F14,IF(AND('DA-EE-Abos'!$D14="J",$H11=L$1),'DA-EE-Abos'!$F14,0))))</f>
        <v>0</v>
      </c>
      <c r="M11" s="5">
        <f>IF('DA-EE-Abos'!$D14="M",'DA-EE-Abos'!$F14,IF(AND('DA-EE-Abos'!$D14="V",$C11=M$1),'DA-EE-Abos'!$F14,IF(AND('DA-EE-Abos'!$D14="H",$F11=M$1),'DA-EE-Abos'!$F14,IF(AND('DA-EE-Abos'!$D14="J",$H11=M$1),'DA-EE-Abos'!$F14,0))))</f>
        <v>78</v>
      </c>
      <c r="N11" s="5">
        <f>IF('DA-EE-Abos'!$D14="M",'DA-EE-Abos'!$F14,IF(AND('DA-EE-Abos'!$D14="V",$C11=N$1),'DA-EE-Abos'!$F14,IF(AND('DA-EE-Abos'!$D14="H",$F11=N$1),'DA-EE-Abos'!$F14,IF(AND('DA-EE-Abos'!$D14="J",$H11=N$1),'DA-EE-Abos'!$F14,0))))</f>
        <v>0</v>
      </c>
      <c r="O11" s="5">
        <f>IF('DA-EE-Abos'!$D14="M",'DA-EE-Abos'!$F14,IF(AND('DA-EE-Abos'!$D14="V",$D11=O$1),'DA-EE-Abos'!$F14,IF(AND('DA-EE-Abos'!$D14="H",$G11=O$1),'DA-EE-Abos'!$F14,IF(AND('DA-EE-Abos'!$D14="J",$H11=O$1),'DA-EE-Abos'!$F14,0))))</f>
        <v>0</v>
      </c>
      <c r="P11" s="5">
        <f>IF('DA-EE-Abos'!$D14="M",'DA-EE-Abos'!$F14,IF(AND('DA-EE-Abos'!$D14="V",$D11=P$1),'DA-EE-Abos'!$F14,IF(AND('DA-EE-Abos'!$D14="H",$G11=P$1),'DA-EE-Abos'!$F14,IF(AND('DA-EE-Abos'!$D14="J",$H11=P$1),'DA-EE-Abos'!$F14,0))))</f>
        <v>0</v>
      </c>
      <c r="Q11" s="5">
        <f>IF('DA-EE-Abos'!$D14="M",'DA-EE-Abos'!$F14,IF(AND('DA-EE-Abos'!$D14="V",$D11=Q$1),'DA-EE-Abos'!$F14,IF(AND('DA-EE-Abos'!$D14="H",$G11=Q$1),'DA-EE-Abos'!$F14,IF(AND('DA-EE-Abos'!$D14="J",$H11=Q$1),'DA-EE-Abos'!$F14,0))))</f>
        <v>0</v>
      </c>
      <c r="R11" s="5">
        <f>IF('DA-EE-Abos'!$D14="M",'DA-EE-Abos'!$F14,IF(AND('DA-EE-Abos'!$D14="V",$E11=R$1),'DA-EE-Abos'!$F14,IF(AND('DA-EE-Abos'!$D14="H",$G11=R$1),'DA-EE-Abos'!$F14,IF(AND('DA-EE-Abos'!$D14="J",$H11=R$1),'DA-EE-Abos'!$F14,0))))</f>
        <v>0</v>
      </c>
      <c r="S11" s="5">
        <f>IF('DA-EE-Abos'!$D14="M",'DA-EE-Abos'!$F14,IF(AND('DA-EE-Abos'!$D14="V",$E11=S$1),'DA-EE-Abos'!$F14,IF(AND('DA-EE-Abos'!$D14="H",$G11=S$1),'DA-EE-Abos'!$F14,IF(AND('DA-EE-Abos'!$D14="J",$H11=S$1),'DA-EE-Abos'!$F14,0))))</f>
        <v>0</v>
      </c>
      <c r="T11" s="5">
        <f>IF('DA-EE-Abos'!$D14="M",'DA-EE-Abos'!$F14,IF(AND('DA-EE-Abos'!$D14="V",$E11=T$1),'DA-EE-Abos'!$F14,IF(AND('DA-EE-Abos'!$D14="H",$G11=T$1),'DA-EE-Abos'!$F14,IF(AND('DA-EE-Abos'!$D14="J",$H11=T$1),'DA-EE-Abos'!$F14,0))))</f>
        <v>0</v>
      </c>
    </row>
    <row r="12" spans="1:20" x14ac:dyDescent="0.2">
      <c r="A12" s="1">
        <f>VLOOKUP('DA-EE-Abos'!E15,monliste,2,FALSE)</f>
        <v>4</v>
      </c>
      <c r="B12" s="7">
        <f>IF('DA-EE-Abos'!$D15="V",IF(ISNA(VLOOKUP('DA-EE-Abos'!$E15,Vliste,2,FALSE)),0,VLOOKUP('DA-EE-Abos'!$E15,Vliste,2,FALSE)),0)</f>
        <v>0</v>
      </c>
      <c r="C12" s="7">
        <f t="shared" si="0"/>
        <v>0</v>
      </c>
      <c r="D12" s="7">
        <f t="shared" si="1"/>
        <v>0</v>
      </c>
      <c r="E12" s="7">
        <f t="shared" si="2"/>
        <v>0</v>
      </c>
      <c r="F12" s="7">
        <f>IF('DA-EE-Abos'!$D15="H",IF(ISNA(VLOOKUP('DA-EE-Abos'!$E15,Hliste,2,FALSE)),0,VLOOKUP('DA-EE-Abos'!$E15,Hliste,2,FALSE)),0)</f>
        <v>4</v>
      </c>
      <c r="G12" s="7">
        <f t="shared" si="3"/>
        <v>10</v>
      </c>
      <c r="H12" s="7">
        <f>IF('DA-EE-Abos'!$D15="J",VLOOKUP('DA-EE-Abos'!$E15,Jliste,2,FALSE),0)</f>
        <v>0</v>
      </c>
      <c r="I12" s="5">
        <f>IF('DA-EE-Abos'!$D15="M",'DA-EE-Abos'!$F15,IF(AND('DA-EE-Abos'!$D15="V",$B12=I$1),'DA-EE-Abos'!$F15,IF(AND('DA-EE-Abos'!$D15="H",$F12=I$1),'DA-EE-Abos'!$F15,IF(AND('DA-EE-Abos'!$D15="J",$H12=I$1),'DA-EE-Abos'!$F15,0))))</f>
        <v>0</v>
      </c>
      <c r="J12" s="5">
        <f>IF('DA-EE-Abos'!$D15="M",'DA-EE-Abos'!$F15,IF(AND('DA-EE-Abos'!$D15="V",$B12=J$1),'DA-EE-Abos'!$F15,IF(AND('DA-EE-Abos'!$D15="H",$F12=J$1),'DA-EE-Abos'!$F15,IF(AND('DA-EE-Abos'!$D15="J",$H12=J$1),'DA-EE-Abos'!$F15,0))))</f>
        <v>0</v>
      </c>
      <c r="K12" s="5">
        <f>IF('DA-EE-Abos'!$D15="M",'DA-EE-Abos'!$F15,IF(AND('DA-EE-Abos'!$D15="V",$B12=K$1),'DA-EE-Abos'!$F15,IF(AND('DA-EE-Abos'!$D15="H",$F12=K$1),'DA-EE-Abos'!$F15,IF(AND('DA-EE-Abos'!$D15="J",$H12=K$1),'DA-EE-Abos'!$F15,0))))</f>
        <v>0</v>
      </c>
      <c r="L12" s="5">
        <f>IF('DA-EE-Abos'!$D15="M",'DA-EE-Abos'!$F15,IF(AND('DA-EE-Abos'!$D15="V",$C12=L$1),'DA-EE-Abos'!$F15,IF(AND('DA-EE-Abos'!$D15="H",$F12=L$1),'DA-EE-Abos'!$F15,IF(AND('DA-EE-Abos'!$D15="J",$H12=L$1),'DA-EE-Abos'!$F15,0))))</f>
        <v>1200</v>
      </c>
      <c r="M12" s="5">
        <f>IF('DA-EE-Abos'!$D15="M",'DA-EE-Abos'!$F15,IF(AND('DA-EE-Abos'!$D15="V",$C12=M$1),'DA-EE-Abos'!$F15,IF(AND('DA-EE-Abos'!$D15="H",$F12=M$1),'DA-EE-Abos'!$F15,IF(AND('DA-EE-Abos'!$D15="J",$H12=M$1),'DA-EE-Abos'!$F15,0))))</f>
        <v>0</v>
      </c>
      <c r="N12" s="5">
        <f>IF('DA-EE-Abos'!$D15="M",'DA-EE-Abos'!$F15,IF(AND('DA-EE-Abos'!$D15="V",$C12=N$1),'DA-EE-Abos'!$F15,IF(AND('DA-EE-Abos'!$D15="H",$F12=N$1),'DA-EE-Abos'!$F15,IF(AND('DA-EE-Abos'!$D15="J",$H12=N$1),'DA-EE-Abos'!$F15,0))))</f>
        <v>0</v>
      </c>
      <c r="O12" s="5">
        <f>IF('DA-EE-Abos'!$D15="M",'DA-EE-Abos'!$F15,IF(AND('DA-EE-Abos'!$D15="V",$D12=O$1),'DA-EE-Abos'!$F15,IF(AND('DA-EE-Abos'!$D15="H",$G12=O$1),'DA-EE-Abos'!$F15,IF(AND('DA-EE-Abos'!$D15="J",$H12=O$1),'DA-EE-Abos'!$F15,0))))</f>
        <v>0</v>
      </c>
      <c r="P12" s="5">
        <f>IF('DA-EE-Abos'!$D15="M",'DA-EE-Abos'!$F15,IF(AND('DA-EE-Abos'!$D15="V",$D12=P$1),'DA-EE-Abos'!$F15,IF(AND('DA-EE-Abos'!$D15="H",$G12=P$1),'DA-EE-Abos'!$F15,IF(AND('DA-EE-Abos'!$D15="J",$H12=P$1),'DA-EE-Abos'!$F15,0))))</f>
        <v>0</v>
      </c>
      <c r="Q12" s="5">
        <f>IF('DA-EE-Abos'!$D15="M",'DA-EE-Abos'!$F15,IF(AND('DA-EE-Abos'!$D15="V",$D12=Q$1),'DA-EE-Abos'!$F15,IF(AND('DA-EE-Abos'!$D15="H",$G12=Q$1),'DA-EE-Abos'!$F15,IF(AND('DA-EE-Abos'!$D15="J",$H12=Q$1),'DA-EE-Abos'!$F15,0))))</f>
        <v>0</v>
      </c>
      <c r="R12" s="5">
        <f>IF('DA-EE-Abos'!$D15="M",'DA-EE-Abos'!$F15,IF(AND('DA-EE-Abos'!$D15="V",$E12=R$1),'DA-EE-Abos'!$F15,IF(AND('DA-EE-Abos'!$D15="H",$G12=R$1),'DA-EE-Abos'!$F15,IF(AND('DA-EE-Abos'!$D15="J",$H12=R$1),'DA-EE-Abos'!$F15,0))))</f>
        <v>1200</v>
      </c>
      <c r="S12" s="5">
        <f>IF('DA-EE-Abos'!$D15="M",'DA-EE-Abos'!$F15,IF(AND('DA-EE-Abos'!$D15="V",$E12=S$1),'DA-EE-Abos'!$F15,IF(AND('DA-EE-Abos'!$D15="H",$G12=S$1),'DA-EE-Abos'!$F15,IF(AND('DA-EE-Abos'!$D15="J",$H12=S$1),'DA-EE-Abos'!$F15,0))))</f>
        <v>0</v>
      </c>
      <c r="T12" s="5">
        <f>IF('DA-EE-Abos'!$D15="M",'DA-EE-Abos'!$F15,IF(AND('DA-EE-Abos'!$D15="V",$E12=T$1),'DA-EE-Abos'!$F15,IF(AND('DA-EE-Abos'!$D15="H",$G12=T$1),'DA-EE-Abos'!$F15,IF(AND('DA-EE-Abos'!$D15="J",$H12=T$1),'DA-EE-Abos'!$F15,0))))</f>
        <v>0</v>
      </c>
    </row>
    <row r="13" spans="1:20" x14ac:dyDescent="0.2">
      <c r="A13" s="1">
        <f>VLOOKUP('DA-EE-Abos'!E16,monliste,2,FALSE)</f>
        <v>1</v>
      </c>
      <c r="B13" s="7">
        <f>IF('DA-EE-Abos'!$D16="V",IF(ISNA(VLOOKUP('DA-EE-Abos'!$E16,Vliste,2,FALSE)),0,VLOOKUP('DA-EE-Abos'!$E16,Vliste,2,FALSE)),0)</f>
        <v>0</v>
      </c>
      <c r="C13" s="7">
        <f t="shared" si="0"/>
        <v>0</v>
      </c>
      <c r="D13" s="7">
        <f t="shared" si="1"/>
        <v>0</v>
      </c>
      <c r="E13" s="7">
        <f t="shared" si="2"/>
        <v>0</v>
      </c>
      <c r="F13" s="7">
        <f>IF('DA-EE-Abos'!$D16="H",IF(ISNA(VLOOKUP('DA-EE-Abos'!$E16,Hliste,2,FALSE)),0,VLOOKUP('DA-EE-Abos'!$E16,Hliste,2,FALSE)),0)</f>
        <v>0</v>
      </c>
      <c r="G13" s="7">
        <f t="shared" si="3"/>
        <v>0</v>
      </c>
      <c r="H13" s="7">
        <f>IF('DA-EE-Abos'!$D16="J",VLOOKUP('DA-EE-Abos'!$E16,Jliste,2,FALSE),0)</f>
        <v>0</v>
      </c>
      <c r="I13" s="5">
        <f>IF('DA-EE-Abos'!$D16="M",'DA-EE-Abos'!$F16,IF(AND('DA-EE-Abos'!$D16="V",$B13=I$1),'DA-EE-Abos'!$F16,IF(AND('DA-EE-Abos'!$D16="H",$F13=I$1),'DA-EE-Abos'!$F16,IF(AND('DA-EE-Abos'!$D16="J",$H13=I$1),'DA-EE-Abos'!$F16,0))))</f>
        <v>100</v>
      </c>
      <c r="J13" s="5">
        <f>IF('DA-EE-Abos'!$D16="M",'DA-EE-Abos'!$F16,IF(AND('DA-EE-Abos'!$D16="V",$B13=J$1),'DA-EE-Abos'!$F16,IF(AND('DA-EE-Abos'!$D16="H",$F13=J$1),'DA-EE-Abos'!$F16,IF(AND('DA-EE-Abos'!$D16="J",$H13=J$1),'DA-EE-Abos'!$F16,0))))</f>
        <v>100</v>
      </c>
      <c r="K13" s="5">
        <f>IF('DA-EE-Abos'!$D16="M",'DA-EE-Abos'!$F16,IF(AND('DA-EE-Abos'!$D16="V",$B13=K$1),'DA-EE-Abos'!$F16,IF(AND('DA-EE-Abos'!$D16="H",$F13=K$1),'DA-EE-Abos'!$F16,IF(AND('DA-EE-Abos'!$D16="J",$H13=K$1),'DA-EE-Abos'!$F16,0))))</f>
        <v>100</v>
      </c>
      <c r="L13" s="5">
        <f>IF('DA-EE-Abos'!$D16="M",'DA-EE-Abos'!$F16,IF(AND('DA-EE-Abos'!$D16="V",$C13=L$1),'DA-EE-Abos'!$F16,IF(AND('DA-EE-Abos'!$D16="H",$F13=L$1),'DA-EE-Abos'!$F16,IF(AND('DA-EE-Abos'!$D16="J",$H13=L$1),'DA-EE-Abos'!$F16,0))))</f>
        <v>100</v>
      </c>
      <c r="M13" s="5">
        <f>IF('DA-EE-Abos'!$D16="M",'DA-EE-Abos'!$F16,IF(AND('DA-EE-Abos'!$D16="V",$C13=M$1),'DA-EE-Abos'!$F16,IF(AND('DA-EE-Abos'!$D16="H",$F13=M$1),'DA-EE-Abos'!$F16,IF(AND('DA-EE-Abos'!$D16="J",$H13=M$1),'DA-EE-Abos'!$F16,0))))</f>
        <v>100</v>
      </c>
      <c r="N13" s="5">
        <f>IF('DA-EE-Abos'!$D16="M",'DA-EE-Abos'!$F16,IF(AND('DA-EE-Abos'!$D16="V",$C13=N$1),'DA-EE-Abos'!$F16,IF(AND('DA-EE-Abos'!$D16="H",$F13=N$1),'DA-EE-Abos'!$F16,IF(AND('DA-EE-Abos'!$D16="J",$H13=N$1),'DA-EE-Abos'!$F16,0))))</f>
        <v>100</v>
      </c>
      <c r="O13" s="5">
        <f>IF('DA-EE-Abos'!$D16="M",'DA-EE-Abos'!$F16,IF(AND('DA-EE-Abos'!$D16="V",$D13=O$1),'DA-EE-Abos'!$F16,IF(AND('DA-EE-Abos'!$D16="H",$G13=O$1),'DA-EE-Abos'!$F16,IF(AND('DA-EE-Abos'!$D16="J",$H13=O$1),'DA-EE-Abos'!$F16,0))))</f>
        <v>100</v>
      </c>
      <c r="P13" s="5">
        <f>IF('DA-EE-Abos'!$D16="M",'DA-EE-Abos'!$F16,IF(AND('DA-EE-Abos'!$D16="V",$D13=P$1),'DA-EE-Abos'!$F16,IF(AND('DA-EE-Abos'!$D16="H",$G13=P$1),'DA-EE-Abos'!$F16,IF(AND('DA-EE-Abos'!$D16="J",$H13=P$1),'DA-EE-Abos'!$F16,0))))</f>
        <v>100</v>
      </c>
      <c r="Q13" s="5">
        <f>IF('DA-EE-Abos'!$D16="M",'DA-EE-Abos'!$F16,IF(AND('DA-EE-Abos'!$D16="V",$D13=Q$1),'DA-EE-Abos'!$F16,IF(AND('DA-EE-Abos'!$D16="H",$G13=Q$1),'DA-EE-Abos'!$F16,IF(AND('DA-EE-Abos'!$D16="J",$H13=Q$1),'DA-EE-Abos'!$F16,0))))</f>
        <v>100</v>
      </c>
      <c r="R13" s="5">
        <f>IF('DA-EE-Abos'!$D16="M",'DA-EE-Abos'!$F16,IF(AND('DA-EE-Abos'!$D16="V",$E13=R$1),'DA-EE-Abos'!$F16,IF(AND('DA-EE-Abos'!$D16="H",$G13=R$1),'DA-EE-Abos'!$F16,IF(AND('DA-EE-Abos'!$D16="J",$H13=R$1),'DA-EE-Abos'!$F16,0))))</f>
        <v>100</v>
      </c>
      <c r="S13" s="5">
        <f>IF('DA-EE-Abos'!$D16="M",'DA-EE-Abos'!$F16,IF(AND('DA-EE-Abos'!$D16="V",$E13=S$1),'DA-EE-Abos'!$F16,IF(AND('DA-EE-Abos'!$D16="H",$G13=S$1),'DA-EE-Abos'!$F16,IF(AND('DA-EE-Abos'!$D16="J",$H13=S$1),'DA-EE-Abos'!$F16,0))))</f>
        <v>100</v>
      </c>
      <c r="T13" s="5">
        <f>IF('DA-EE-Abos'!$D16="M",'DA-EE-Abos'!$F16,IF(AND('DA-EE-Abos'!$D16="V",$E13=T$1),'DA-EE-Abos'!$F16,IF(AND('DA-EE-Abos'!$D16="H",$G13=T$1),'DA-EE-Abos'!$F16,IF(AND('DA-EE-Abos'!$D16="J",$H13=T$1),'DA-EE-Abos'!$F16,0))))</f>
        <v>100</v>
      </c>
    </row>
    <row r="14" spans="1:20" x14ac:dyDescent="0.2">
      <c r="A14" s="1">
        <f>VLOOKUP('DA-EE-Abos'!E17,monliste,2,FALSE)</f>
        <v>1</v>
      </c>
      <c r="B14" s="7">
        <f>IF('DA-EE-Abos'!$D17="V",IF(ISNA(VLOOKUP('DA-EE-Abos'!$E17,Vliste,2,FALSE)),0,VLOOKUP('DA-EE-Abos'!$E17,Vliste,2,FALSE)),0)</f>
        <v>0</v>
      </c>
      <c r="C14" s="7">
        <f t="shared" si="0"/>
        <v>0</v>
      </c>
      <c r="D14" s="7">
        <f t="shared" si="1"/>
        <v>0</v>
      </c>
      <c r="E14" s="7">
        <f t="shared" si="2"/>
        <v>0</v>
      </c>
      <c r="F14" s="7">
        <f>IF('DA-EE-Abos'!$D17="H",IF(ISNA(VLOOKUP('DA-EE-Abos'!$E17,Hliste,2,FALSE)),0,VLOOKUP('DA-EE-Abos'!$E17,Hliste,2,FALSE)),0)</f>
        <v>0</v>
      </c>
      <c r="G14" s="7">
        <f t="shared" si="3"/>
        <v>0</v>
      </c>
      <c r="H14" s="7">
        <f>IF('DA-EE-Abos'!$D17="J",VLOOKUP('DA-EE-Abos'!$E17,Jliste,2,FALSE),0)</f>
        <v>0</v>
      </c>
      <c r="I14" s="5">
        <f>IF('DA-EE-Abos'!$D17="M",'DA-EE-Abos'!$F17,IF(AND('DA-EE-Abos'!$D17="V",$B14=I$1),'DA-EE-Abos'!$F17,IF(AND('DA-EE-Abos'!$D17="H",$F14=I$1),'DA-EE-Abos'!$F17,IF(AND('DA-EE-Abos'!$D17="J",$H14=I$1),'DA-EE-Abos'!$F17,0))))</f>
        <v>180</v>
      </c>
      <c r="J14" s="5">
        <f>IF('DA-EE-Abos'!$D17="M",'DA-EE-Abos'!$F17,IF(AND('DA-EE-Abos'!$D17="V",$B14=J$1),'DA-EE-Abos'!$F17,IF(AND('DA-EE-Abos'!$D17="H",$F14=J$1),'DA-EE-Abos'!$F17,IF(AND('DA-EE-Abos'!$D17="J",$H14=J$1),'DA-EE-Abos'!$F17,0))))</f>
        <v>180</v>
      </c>
      <c r="K14" s="5">
        <f>IF('DA-EE-Abos'!$D17="M",'DA-EE-Abos'!$F17,IF(AND('DA-EE-Abos'!$D17="V",$B14=K$1),'DA-EE-Abos'!$F17,IF(AND('DA-EE-Abos'!$D17="H",$F14=K$1),'DA-EE-Abos'!$F17,IF(AND('DA-EE-Abos'!$D17="J",$H14=K$1),'DA-EE-Abos'!$F17,0))))</f>
        <v>180</v>
      </c>
      <c r="L14" s="5">
        <f>IF('DA-EE-Abos'!$D17="M",'DA-EE-Abos'!$F17,IF(AND('DA-EE-Abos'!$D17="V",$C14=L$1),'DA-EE-Abos'!$F17,IF(AND('DA-EE-Abos'!$D17="H",$F14=L$1),'DA-EE-Abos'!$F17,IF(AND('DA-EE-Abos'!$D17="J",$H14=L$1),'DA-EE-Abos'!$F17,0))))</f>
        <v>180</v>
      </c>
      <c r="M14" s="5">
        <f>IF('DA-EE-Abos'!$D17="M",'DA-EE-Abos'!$F17,IF(AND('DA-EE-Abos'!$D17="V",$C14=M$1),'DA-EE-Abos'!$F17,IF(AND('DA-EE-Abos'!$D17="H",$F14=M$1),'DA-EE-Abos'!$F17,IF(AND('DA-EE-Abos'!$D17="J",$H14=M$1),'DA-EE-Abos'!$F17,0))))</f>
        <v>180</v>
      </c>
      <c r="N14" s="5">
        <f>IF('DA-EE-Abos'!$D17="M",'DA-EE-Abos'!$F17,IF(AND('DA-EE-Abos'!$D17="V",$C14=N$1),'DA-EE-Abos'!$F17,IF(AND('DA-EE-Abos'!$D17="H",$F14=N$1),'DA-EE-Abos'!$F17,IF(AND('DA-EE-Abos'!$D17="J",$H14=N$1),'DA-EE-Abos'!$F17,0))))</f>
        <v>180</v>
      </c>
      <c r="O14" s="5">
        <f>IF('DA-EE-Abos'!$D17="M",'DA-EE-Abos'!$F17,IF(AND('DA-EE-Abos'!$D17="V",$D14=O$1),'DA-EE-Abos'!$F17,IF(AND('DA-EE-Abos'!$D17="H",$G14=O$1),'DA-EE-Abos'!$F17,IF(AND('DA-EE-Abos'!$D17="J",$H14=O$1),'DA-EE-Abos'!$F17,0))))</f>
        <v>180</v>
      </c>
      <c r="P14" s="5">
        <f>IF('DA-EE-Abos'!$D17="M",'DA-EE-Abos'!$F17,IF(AND('DA-EE-Abos'!$D17="V",$D14=P$1),'DA-EE-Abos'!$F17,IF(AND('DA-EE-Abos'!$D17="H",$G14=P$1),'DA-EE-Abos'!$F17,IF(AND('DA-EE-Abos'!$D17="J",$H14=P$1),'DA-EE-Abos'!$F17,0))))</f>
        <v>180</v>
      </c>
      <c r="Q14" s="5">
        <f>IF('DA-EE-Abos'!$D17="M",'DA-EE-Abos'!$F17,IF(AND('DA-EE-Abos'!$D17="V",$D14=Q$1),'DA-EE-Abos'!$F17,IF(AND('DA-EE-Abos'!$D17="H",$G14=Q$1),'DA-EE-Abos'!$F17,IF(AND('DA-EE-Abos'!$D17="J",$H14=Q$1),'DA-EE-Abos'!$F17,0))))</f>
        <v>180</v>
      </c>
      <c r="R14" s="5">
        <f>IF('DA-EE-Abos'!$D17="M",'DA-EE-Abos'!$F17,IF(AND('DA-EE-Abos'!$D17="V",$E14=R$1),'DA-EE-Abos'!$F17,IF(AND('DA-EE-Abos'!$D17="H",$G14=R$1),'DA-EE-Abos'!$F17,IF(AND('DA-EE-Abos'!$D17="J",$H14=R$1),'DA-EE-Abos'!$F17,0))))</f>
        <v>180</v>
      </c>
      <c r="S14" s="5">
        <f>IF('DA-EE-Abos'!$D17="M",'DA-EE-Abos'!$F17,IF(AND('DA-EE-Abos'!$D17="V",$E14=S$1),'DA-EE-Abos'!$F17,IF(AND('DA-EE-Abos'!$D17="H",$G14=S$1),'DA-EE-Abos'!$F17,IF(AND('DA-EE-Abos'!$D17="J",$H14=S$1),'DA-EE-Abos'!$F17,0))))</f>
        <v>180</v>
      </c>
      <c r="T14" s="5">
        <f>IF('DA-EE-Abos'!$D17="M",'DA-EE-Abos'!$F17,IF(AND('DA-EE-Abos'!$D17="V",$E14=T$1),'DA-EE-Abos'!$F17,IF(AND('DA-EE-Abos'!$D17="H",$G14=T$1),'DA-EE-Abos'!$F17,IF(AND('DA-EE-Abos'!$D17="J",$H14=T$1),'DA-EE-Abos'!$F17,0))))</f>
        <v>180</v>
      </c>
    </row>
    <row r="15" spans="1:20" x14ac:dyDescent="0.2">
      <c r="A15" s="1">
        <f>VLOOKUP('DA-EE-Abos'!E18,monliste,2,FALSE)</f>
        <v>1</v>
      </c>
      <c r="B15" s="7">
        <f>IF('DA-EE-Abos'!$D18="V",IF(ISNA(VLOOKUP('DA-EE-Abos'!$E18,Vliste,2,FALSE)),0,VLOOKUP('DA-EE-Abos'!$E18,Vliste,2,FALSE)),0)</f>
        <v>0</v>
      </c>
      <c r="C15" s="7">
        <f t="shared" si="0"/>
        <v>0</v>
      </c>
      <c r="D15" s="7">
        <f t="shared" si="1"/>
        <v>0</v>
      </c>
      <c r="E15" s="7">
        <f t="shared" si="2"/>
        <v>0</v>
      </c>
      <c r="F15" s="7">
        <f>IF('DA-EE-Abos'!$D18="H",IF(ISNA(VLOOKUP('DA-EE-Abos'!$E18,Hliste,2,FALSE)),0,VLOOKUP('DA-EE-Abos'!$E18,Hliste,2,FALSE)),0)</f>
        <v>0</v>
      </c>
      <c r="G15" s="7">
        <f t="shared" si="3"/>
        <v>0</v>
      </c>
      <c r="H15" s="7">
        <f>IF('DA-EE-Abos'!$D18="J",VLOOKUP('DA-EE-Abos'!$E18,Jliste,2,FALSE),0)</f>
        <v>0</v>
      </c>
      <c r="I15" s="5">
        <f>IF('DA-EE-Abos'!$D18="M",'DA-EE-Abos'!$F18,IF(AND('DA-EE-Abos'!$D18="V",$B15=I$1),'DA-EE-Abos'!$F18,IF(AND('DA-EE-Abos'!$D18="H",$F15=I$1),'DA-EE-Abos'!$F18,IF(AND('DA-EE-Abos'!$D18="J",$H15=I$1),'DA-EE-Abos'!$F18,0))))</f>
        <v>55</v>
      </c>
      <c r="J15" s="5">
        <f>IF('DA-EE-Abos'!$D18="M",'DA-EE-Abos'!$F18,IF(AND('DA-EE-Abos'!$D18="V",$B15=J$1),'DA-EE-Abos'!$F18,IF(AND('DA-EE-Abos'!$D18="H",$F15=J$1),'DA-EE-Abos'!$F18,IF(AND('DA-EE-Abos'!$D18="J",$H15=J$1),'DA-EE-Abos'!$F18,0))))</f>
        <v>55</v>
      </c>
      <c r="K15" s="5">
        <f>IF('DA-EE-Abos'!$D18="M",'DA-EE-Abos'!$F18,IF(AND('DA-EE-Abos'!$D18="V",$B15=K$1),'DA-EE-Abos'!$F18,IF(AND('DA-EE-Abos'!$D18="H",$F15=K$1),'DA-EE-Abos'!$F18,IF(AND('DA-EE-Abos'!$D18="J",$H15=K$1),'DA-EE-Abos'!$F18,0))))</f>
        <v>55</v>
      </c>
      <c r="L15" s="5">
        <f>IF('DA-EE-Abos'!$D18="M",'DA-EE-Abos'!$F18,IF(AND('DA-EE-Abos'!$D18="V",$C15=L$1),'DA-EE-Abos'!$F18,IF(AND('DA-EE-Abos'!$D18="H",$F15=L$1),'DA-EE-Abos'!$F18,IF(AND('DA-EE-Abos'!$D18="J",$H15=L$1),'DA-EE-Abos'!$F18,0))))</f>
        <v>55</v>
      </c>
      <c r="M15" s="5">
        <f>IF('DA-EE-Abos'!$D18="M",'DA-EE-Abos'!$F18,IF(AND('DA-EE-Abos'!$D18="V",$C15=M$1),'DA-EE-Abos'!$F18,IF(AND('DA-EE-Abos'!$D18="H",$F15=M$1),'DA-EE-Abos'!$F18,IF(AND('DA-EE-Abos'!$D18="J",$H15=M$1),'DA-EE-Abos'!$F18,0))))</f>
        <v>55</v>
      </c>
      <c r="N15" s="5">
        <f>IF('DA-EE-Abos'!$D18="M",'DA-EE-Abos'!$F18,IF(AND('DA-EE-Abos'!$D18="V",$C15=N$1),'DA-EE-Abos'!$F18,IF(AND('DA-EE-Abos'!$D18="H",$F15=N$1),'DA-EE-Abos'!$F18,IF(AND('DA-EE-Abos'!$D18="J",$H15=N$1),'DA-EE-Abos'!$F18,0))))</f>
        <v>55</v>
      </c>
      <c r="O15" s="5">
        <f>IF('DA-EE-Abos'!$D18="M",'DA-EE-Abos'!$F18,IF(AND('DA-EE-Abos'!$D18="V",$D15=O$1),'DA-EE-Abos'!$F18,IF(AND('DA-EE-Abos'!$D18="H",$G15=O$1),'DA-EE-Abos'!$F18,IF(AND('DA-EE-Abos'!$D18="J",$H15=O$1),'DA-EE-Abos'!$F18,0))))</f>
        <v>55</v>
      </c>
      <c r="P15" s="5">
        <f>IF('DA-EE-Abos'!$D18="M",'DA-EE-Abos'!$F18,IF(AND('DA-EE-Abos'!$D18="V",$D15=P$1),'DA-EE-Abos'!$F18,IF(AND('DA-EE-Abos'!$D18="H",$G15=P$1),'DA-EE-Abos'!$F18,IF(AND('DA-EE-Abos'!$D18="J",$H15=P$1),'DA-EE-Abos'!$F18,0))))</f>
        <v>55</v>
      </c>
      <c r="Q15" s="5">
        <f>IF('DA-EE-Abos'!$D18="M",'DA-EE-Abos'!$F18,IF(AND('DA-EE-Abos'!$D18="V",$D15=Q$1),'DA-EE-Abos'!$F18,IF(AND('DA-EE-Abos'!$D18="H",$G15=Q$1),'DA-EE-Abos'!$F18,IF(AND('DA-EE-Abos'!$D18="J",$H15=Q$1),'DA-EE-Abos'!$F18,0))))</f>
        <v>55</v>
      </c>
      <c r="R15" s="5">
        <f>IF('DA-EE-Abos'!$D18="M",'DA-EE-Abos'!$F18,IF(AND('DA-EE-Abos'!$D18="V",$E15=R$1),'DA-EE-Abos'!$F18,IF(AND('DA-EE-Abos'!$D18="H",$G15=R$1),'DA-EE-Abos'!$F18,IF(AND('DA-EE-Abos'!$D18="J",$H15=R$1),'DA-EE-Abos'!$F18,0))))</f>
        <v>55</v>
      </c>
      <c r="S15" s="5">
        <f>IF('DA-EE-Abos'!$D18="M",'DA-EE-Abos'!$F18,IF(AND('DA-EE-Abos'!$D18="V",$E15=S$1),'DA-EE-Abos'!$F18,IF(AND('DA-EE-Abos'!$D18="H",$G15=S$1),'DA-EE-Abos'!$F18,IF(AND('DA-EE-Abos'!$D18="J",$H15=S$1),'DA-EE-Abos'!$F18,0))))</f>
        <v>55</v>
      </c>
      <c r="T15" s="5">
        <f>IF('DA-EE-Abos'!$D18="M",'DA-EE-Abos'!$F18,IF(AND('DA-EE-Abos'!$D18="V",$E15=T$1),'DA-EE-Abos'!$F18,IF(AND('DA-EE-Abos'!$D18="H",$G15=T$1),'DA-EE-Abos'!$F18,IF(AND('DA-EE-Abos'!$D18="J",$H15=T$1),'DA-EE-Abos'!$F18,0))))</f>
        <v>55</v>
      </c>
    </row>
    <row r="16" spans="1:20" x14ac:dyDescent="0.2">
      <c r="A16" s="1">
        <f>VLOOKUP('DA-EE-Abos'!E19,monliste,2,FALSE)</f>
        <v>3</v>
      </c>
      <c r="B16" s="7">
        <f>IF('DA-EE-Abos'!$D19="V",IF(ISNA(VLOOKUP('DA-EE-Abos'!$E19,Vliste,2,FALSE)),0,VLOOKUP('DA-EE-Abos'!$E19,Vliste,2,FALSE)),0)</f>
        <v>3</v>
      </c>
      <c r="C16" s="7">
        <f t="shared" si="0"/>
        <v>6</v>
      </c>
      <c r="D16" s="7">
        <f t="shared" si="1"/>
        <v>9</v>
      </c>
      <c r="E16" s="7">
        <f t="shared" si="2"/>
        <v>12</v>
      </c>
      <c r="F16" s="7">
        <f>IF('DA-EE-Abos'!$D19="H",IF(ISNA(VLOOKUP('DA-EE-Abos'!$E19,Hliste,2,FALSE)),0,VLOOKUP('DA-EE-Abos'!$E19,Hliste,2,FALSE)),0)</f>
        <v>0</v>
      </c>
      <c r="G16" s="7">
        <f t="shared" si="3"/>
        <v>0</v>
      </c>
      <c r="H16" s="7">
        <f>IF('DA-EE-Abos'!$D19="J",VLOOKUP('DA-EE-Abos'!$E19,Jliste,2,FALSE),0)</f>
        <v>0</v>
      </c>
      <c r="I16" s="5">
        <f>IF('DA-EE-Abos'!$D19="M",'DA-EE-Abos'!$F19,IF(AND('DA-EE-Abos'!$D19="V",$B16=I$1),'DA-EE-Abos'!$F19,IF(AND('DA-EE-Abos'!$D19="H",$F16=I$1),'DA-EE-Abos'!$F19,IF(AND('DA-EE-Abos'!$D19="J",$H16=I$1),'DA-EE-Abos'!$F19,0))))</f>
        <v>0</v>
      </c>
      <c r="J16" s="5">
        <f>IF('DA-EE-Abos'!$D19="M",'DA-EE-Abos'!$F19,IF(AND('DA-EE-Abos'!$D19="V",$B16=J$1),'DA-EE-Abos'!$F19,IF(AND('DA-EE-Abos'!$D19="H",$F16=J$1),'DA-EE-Abos'!$F19,IF(AND('DA-EE-Abos'!$D19="J",$H16=J$1),'DA-EE-Abos'!$F19,0))))</f>
        <v>0</v>
      </c>
      <c r="K16" s="5">
        <f>IF('DA-EE-Abos'!$D19="M",'DA-EE-Abos'!$F19,IF(AND('DA-EE-Abos'!$D19="V",$B16=K$1),'DA-EE-Abos'!$F19,IF(AND('DA-EE-Abos'!$D19="H",$F16=K$1),'DA-EE-Abos'!$F19,IF(AND('DA-EE-Abos'!$D19="J",$H16=K$1),'DA-EE-Abos'!$F19,0))))</f>
        <v>19</v>
      </c>
      <c r="L16" s="5">
        <f>IF('DA-EE-Abos'!$D19="M",'DA-EE-Abos'!$F19,IF(AND('DA-EE-Abos'!$D19="V",$C16=L$1),'DA-EE-Abos'!$F19,IF(AND('DA-EE-Abos'!$D19="H",$F16=L$1),'DA-EE-Abos'!$F19,IF(AND('DA-EE-Abos'!$D19="J",$H16=L$1),'DA-EE-Abos'!$F19,0))))</f>
        <v>0</v>
      </c>
      <c r="M16" s="5">
        <f>IF('DA-EE-Abos'!$D19="M",'DA-EE-Abos'!$F19,IF(AND('DA-EE-Abos'!$D19="V",$C16=M$1),'DA-EE-Abos'!$F19,IF(AND('DA-EE-Abos'!$D19="H",$F16=M$1),'DA-EE-Abos'!$F19,IF(AND('DA-EE-Abos'!$D19="J",$H16=M$1),'DA-EE-Abos'!$F19,0))))</f>
        <v>0</v>
      </c>
      <c r="N16" s="5">
        <f>IF('DA-EE-Abos'!$D19="M",'DA-EE-Abos'!$F19,IF(AND('DA-EE-Abos'!$D19="V",$C16=N$1),'DA-EE-Abos'!$F19,IF(AND('DA-EE-Abos'!$D19="H",$F16=N$1),'DA-EE-Abos'!$F19,IF(AND('DA-EE-Abos'!$D19="J",$H16=N$1),'DA-EE-Abos'!$F19,0))))</f>
        <v>19</v>
      </c>
      <c r="O16" s="5">
        <f>IF('DA-EE-Abos'!$D19="M",'DA-EE-Abos'!$F19,IF(AND('DA-EE-Abos'!$D19="V",$D16=O$1),'DA-EE-Abos'!$F19,IF(AND('DA-EE-Abos'!$D19="H",$G16=O$1),'DA-EE-Abos'!$F19,IF(AND('DA-EE-Abos'!$D19="J",$H16=O$1),'DA-EE-Abos'!$F19,0))))</f>
        <v>0</v>
      </c>
      <c r="P16" s="5">
        <f>IF('DA-EE-Abos'!$D19="M",'DA-EE-Abos'!$F19,IF(AND('DA-EE-Abos'!$D19="V",$D16=P$1),'DA-EE-Abos'!$F19,IF(AND('DA-EE-Abos'!$D19="H",$G16=P$1),'DA-EE-Abos'!$F19,IF(AND('DA-EE-Abos'!$D19="J",$H16=P$1),'DA-EE-Abos'!$F19,0))))</f>
        <v>0</v>
      </c>
      <c r="Q16" s="5">
        <f>IF('DA-EE-Abos'!$D19="M",'DA-EE-Abos'!$F19,IF(AND('DA-EE-Abos'!$D19="V",$D16=Q$1),'DA-EE-Abos'!$F19,IF(AND('DA-EE-Abos'!$D19="H",$G16=Q$1),'DA-EE-Abos'!$F19,IF(AND('DA-EE-Abos'!$D19="J",$H16=Q$1),'DA-EE-Abos'!$F19,0))))</f>
        <v>19</v>
      </c>
      <c r="R16" s="5">
        <f>IF('DA-EE-Abos'!$D19="M",'DA-EE-Abos'!$F19,IF(AND('DA-EE-Abos'!$D19="V",$E16=R$1),'DA-EE-Abos'!$F19,IF(AND('DA-EE-Abos'!$D19="H",$G16=R$1),'DA-EE-Abos'!$F19,IF(AND('DA-EE-Abos'!$D19="J",$H16=R$1),'DA-EE-Abos'!$F19,0))))</f>
        <v>0</v>
      </c>
      <c r="S16" s="5">
        <f>IF('DA-EE-Abos'!$D19="M",'DA-EE-Abos'!$F19,IF(AND('DA-EE-Abos'!$D19="V",$E16=S$1),'DA-EE-Abos'!$F19,IF(AND('DA-EE-Abos'!$D19="H",$G16=S$1),'DA-EE-Abos'!$F19,IF(AND('DA-EE-Abos'!$D19="J",$H16=S$1),'DA-EE-Abos'!$F19,0))))</f>
        <v>0</v>
      </c>
      <c r="T16" s="5">
        <f>IF('DA-EE-Abos'!$D19="M",'DA-EE-Abos'!$F19,IF(AND('DA-EE-Abos'!$D19="V",$E16=T$1),'DA-EE-Abos'!$F19,IF(AND('DA-EE-Abos'!$D19="H",$G16=T$1),'DA-EE-Abos'!$F19,IF(AND('DA-EE-Abos'!$D19="J",$H16=T$1),'DA-EE-Abos'!$F19,0))))</f>
        <v>19</v>
      </c>
    </row>
    <row r="17" spans="1:20" x14ac:dyDescent="0.2">
      <c r="A17" s="1" t="e">
        <f>VLOOKUP('DA-EE-Abos'!E20,monliste,2,FALSE)</f>
        <v>#N/A</v>
      </c>
      <c r="B17" s="7">
        <f>IF('DA-EE-Abos'!$D20="V",IF(ISNA(VLOOKUP('DA-EE-Abos'!$E20,Vliste,2,FALSE)),0,VLOOKUP('DA-EE-Abos'!$E20,Vliste,2,FALSE)),0)</f>
        <v>0</v>
      </c>
      <c r="C17" s="7">
        <f t="shared" si="0"/>
        <v>0</v>
      </c>
      <c r="D17" s="7">
        <f t="shared" si="1"/>
        <v>0</v>
      </c>
      <c r="E17" s="7">
        <f t="shared" si="2"/>
        <v>0</v>
      </c>
      <c r="F17" s="7">
        <f>IF('DA-EE-Abos'!$D20="H",IF(ISNA(VLOOKUP('DA-EE-Abos'!$E20,Hliste,2,FALSE)),0,VLOOKUP('DA-EE-Abos'!$E20,Hliste,2,FALSE)),0)</f>
        <v>0</v>
      </c>
      <c r="G17" s="7">
        <f t="shared" si="3"/>
        <v>0</v>
      </c>
      <c r="H17" s="7">
        <f>IF('DA-EE-Abos'!$D20="J",VLOOKUP('DA-EE-Abos'!$E20,Jliste,2,FALSE),0)</f>
        <v>0</v>
      </c>
      <c r="I17" s="5">
        <f>IF('DA-EE-Abos'!$D20="M",'DA-EE-Abos'!$F20,IF(AND('DA-EE-Abos'!$D20="V",$B17=I$1),'DA-EE-Abos'!$F20,IF(AND('DA-EE-Abos'!$D20="H",$F17=I$1),'DA-EE-Abos'!$F20,IF(AND('DA-EE-Abos'!$D20="J",$H17=I$1),'DA-EE-Abos'!$F20,0))))</f>
        <v>0</v>
      </c>
      <c r="J17" s="5">
        <f>IF('DA-EE-Abos'!$D20="M",'DA-EE-Abos'!$F20,IF(AND('DA-EE-Abos'!$D20="V",$B17=J$1),'DA-EE-Abos'!$F20,IF(AND('DA-EE-Abos'!$D20="H",$F17=J$1),'DA-EE-Abos'!$F20,IF(AND('DA-EE-Abos'!$D20="J",$H17=J$1),'DA-EE-Abos'!$F20,0))))</f>
        <v>0</v>
      </c>
      <c r="K17" s="5">
        <f>IF('DA-EE-Abos'!$D20="M",'DA-EE-Abos'!$F20,IF(AND('DA-EE-Abos'!$D20="V",$B17=K$1),'DA-EE-Abos'!$F20,IF(AND('DA-EE-Abos'!$D20="H",$F17=K$1),'DA-EE-Abos'!$F20,IF(AND('DA-EE-Abos'!$D20="J",$H17=K$1),'DA-EE-Abos'!$F20,0))))</f>
        <v>0</v>
      </c>
      <c r="L17" s="5">
        <f>IF('DA-EE-Abos'!$D20="M",'DA-EE-Abos'!$F20,IF(AND('DA-EE-Abos'!$D20="V",$C17=L$1),'DA-EE-Abos'!$F20,IF(AND('DA-EE-Abos'!$D20="H",$F17=L$1),'DA-EE-Abos'!$F20,IF(AND('DA-EE-Abos'!$D20="J",$H17=L$1),'DA-EE-Abos'!$F20,0))))</f>
        <v>0</v>
      </c>
      <c r="M17" s="5">
        <f>IF('DA-EE-Abos'!$D20="M",'DA-EE-Abos'!$F20,IF(AND('DA-EE-Abos'!$D20="V",$C17=M$1),'DA-EE-Abos'!$F20,IF(AND('DA-EE-Abos'!$D20="H",$F17=M$1),'DA-EE-Abos'!$F20,IF(AND('DA-EE-Abos'!$D20="J",$H17=M$1),'DA-EE-Abos'!$F20,0))))</f>
        <v>0</v>
      </c>
      <c r="N17" s="5">
        <f>IF('DA-EE-Abos'!$D20="M",'DA-EE-Abos'!$F20,IF(AND('DA-EE-Abos'!$D20="V",$C17=N$1),'DA-EE-Abos'!$F20,IF(AND('DA-EE-Abos'!$D20="H",$F17=N$1),'DA-EE-Abos'!$F20,IF(AND('DA-EE-Abos'!$D20="J",$H17=N$1),'DA-EE-Abos'!$F20,0))))</f>
        <v>0</v>
      </c>
      <c r="O17" s="5">
        <f>IF('DA-EE-Abos'!$D20="M",'DA-EE-Abos'!$F20,IF(AND('DA-EE-Abos'!$D20="V",$D17=O$1),'DA-EE-Abos'!$F20,IF(AND('DA-EE-Abos'!$D20="H",$G17=O$1),'DA-EE-Abos'!$F20,IF(AND('DA-EE-Abos'!$D20="J",$H17=O$1),'DA-EE-Abos'!$F20,0))))</f>
        <v>0</v>
      </c>
      <c r="P17" s="5">
        <f>IF('DA-EE-Abos'!$D20="M",'DA-EE-Abos'!$F20,IF(AND('DA-EE-Abos'!$D20="V",$D17=P$1),'DA-EE-Abos'!$F20,IF(AND('DA-EE-Abos'!$D20="H",$G17=P$1),'DA-EE-Abos'!$F20,IF(AND('DA-EE-Abos'!$D20="J",$H17=P$1),'DA-EE-Abos'!$F20,0))))</f>
        <v>0</v>
      </c>
      <c r="Q17" s="5">
        <f>IF('DA-EE-Abos'!$D20="M",'DA-EE-Abos'!$F20,IF(AND('DA-EE-Abos'!$D20="V",$D17=Q$1),'DA-EE-Abos'!$F20,IF(AND('DA-EE-Abos'!$D20="H",$G17=Q$1),'DA-EE-Abos'!$F20,IF(AND('DA-EE-Abos'!$D20="J",$H17=Q$1),'DA-EE-Abos'!$F20,0))))</f>
        <v>0</v>
      </c>
      <c r="R17" s="5">
        <f>IF('DA-EE-Abos'!$D20="M",'DA-EE-Abos'!$F20,IF(AND('DA-EE-Abos'!$D20="V",$E17=R$1),'DA-EE-Abos'!$F20,IF(AND('DA-EE-Abos'!$D20="H",$G17=R$1),'DA-EE-Abos'!$F20,IF(AND('DA-EE-Abos'!$D20="J",$H17=R$1),'DA-EE-Abos'!$F20,0))))</f>
        <v>0</v>
      </c>
      <c r="S17" s="5">
        <f>IF('DA-EE-Abos'!$D20="M",'DA-EE-Abos'!$F20,IF(AND('DA-EE-Abos'!$D20="V",$E17=S$1),'DA-EE-Abos'!$F20,IF(AND('DA-EE-Abos'!$D20="H",$G17=S$1),'DA-EE-Abos'!$F20,IF(AND('DA-EE-Abos'!$D20="J",$H17=S$1),'DA-EE-Abos'!$F20,0))))</f>
        <v>0</v>
      </c>
      <c r="T17" s="5">
        <f>IF('DA-EE-Abos'!$D20="M",'DA-EE-Abos'!$F20,IF(AND('DA-EE-Abos'!$D20="V",$E17=T$1),'DA-EE-Abos'!$F20,IF(AND('DA-EE-Abos'!$D20="H",$G17=T$1),'DA-EE-Abos'!$F20,IF(AND('DA-EE-Abos'!$D20="J",$H17=T$1),'DA-EE-Abos'!$F20,0))))</f>
        <v>0</v>
      </c>
    </row>
    <row r="18" spans="1:20" x14ac:dyDescent="0.2">
      <c r="A18" s="1" t="e">
        <f>VLOOKUP('DA-EE-Abos'!E21,monliste,2,FALSE)</f>
        <v>#N/A</v>
      </c>
      <c r="B18" s="7">
        <f>IF('DA-EE-Abos'!$D21="V",IF(ISNA(VLOOKUP('DA-EE-Abos'!$E21,Vliste,2,FALSE)),0,VLOOKUP('DA-EE-Abos'!$E21,Vliste,2,FALSE)),0)</f>
        <v>0</v>
      </c>
      <c r="C18" s="7">
        <f t="shared" si="0"/>
        <v>0</v>
      </c>
      <c r="D18" s="7">
        <f t="shared" si="1"/>
        <v>0</v>
      </c>
      <c r="E18" s="7">
        <f t="shared" si="2"/>
        <v>0</v>
      </c>
      <c r="F18" s="7">
        <f>IF('DA-EE-Abos'!$D21="H",IF(ISNA(VLOOKUP('DA-EE-Abos'!$E21,Hliste,2,FALSE)),0,VLOOKUP('DA-EE-Abos'!$E21,Hliste,2,FALSE)),0)</f>
        <v>0</v>
      </c>
      <c r="G18" s="7">
        <f t="shared" si="3"/>
        <v>0</v>
      </c>
      <c r="H18" s="7">
        <f>IF('DA-EE-Abos'!$D21="J",VLOOKUP('DA-EE-Abos'!$E21,Jliste,2,FALSE),0)</f>
        <v>0</v>
      </c>
      <c r="I18" s="5">
        <f>IF('DA-EE-Abos'!$D21="M",'DA-EE-Abos'!$F21,IF(AND('DA-EE-Abos'!$D21="V",$B18=I$1),'DA-EE-Abos'!$F21,IF(AND('DA-EE-Abos'!$D21="H",$F18=I$1),'DA-EE-Abos'!$F21,IF(AND('DA-EE-Abos'!$D21="J",$H18=I$1),'DA-EE-Abos'!$F21,0))))</f>
        <v>0</v>
      </c>
      <c r="J18" s="5">
        <f>IF('DA-EE-Abos'!$D21="M",'DA-EE-Abos'!$F21,IF(AND('DA-EE-Abos'!$D21="V",$B18=J$1),'DA-EE-Abos'!$F21,IF(AND('DA-EE-Abos'!$D21="H",$F18=J$1),'DA-EE-Abos'!$F21,IF(AND('DA-EE-Abos'!$D21="J",$H18=J$1),'DA-EE-Abos'!$F21,0))))</f>
        <v>0</v>
      </c>
      <c r="K18" s="5">
        <f>IF('DA-EE-Abos'!$D21="M",'DA-EE-Abos'!$F21,IF(AND('DA-EE-Abos'!$D21="V",$B18=K$1),'DA-EE-Abos'!$F21,IF(AND('DA-EE-Abos'!$D21="H",$F18=K$1),'DA-EE-Abos'!$F21,IF(AND('DA-EE-Abos'!$D21="J",$H18=K$1),'DA-EE-Abos'!$F21,0))))</f>
        <v>0</v>
      </c>
      <c r="L18" s="5">
        <f>IF('DA-EE-Abos'!$D21="M",'DA-EE-Abos'!$F21,IF(AND('DA-EE-Abos'!$D21="V",$C18=L$1),'DA-EE-Abos'!$F21,IF(AND('DA-EE-Abos'!$D21="H",$F18=L$1),'DA-EE-Abos'!$F21,IF(AND('DA-EE-Abos'!$D21="J",$H18=L$1),'DA-EE-Abos'!$F21,0))))</f>
        <v>0</v>
      </c>
      <c r="M18" s="5">
        <f>IF('DA-EE-Abos'!$D21="M",'DA-EE-Abos'!$F21,IF(AND('DA-EE-Abos'!$D21="V",$C18=M$1),'DA-EE-Abos'!$F21,IF(AND('DA-EE-Abos'!$D21="H",$F18=M$1),'DA-EE-Abos'!$F21,IF(AND('DA-EE-Abos'!$D21="J",$H18=M$1),'DA-EE-Abos'!$F21,0))))</f>
        <v>0</v>
      </c>
      <c r="N18" s="5">
        <f>IF('DA-EE-Abos'!$D21="M",'DA-EE-Abos'!$F21,IF(AND('DA-EE-Abos'!$D21="V",$C18=N$1),'DA-EE-Abos'!$F21,IF(AND('DA-EE-Abos'!$D21="H",$F18=N$1),'DA-EE-Abos'!$F21,IF(AND('DA-EE-Abos'!$D21="J",$H18=N$1),'DA-EE-Abos'!$F21,0))))</f>
        <v>0</v>
      </c>
      <c r="O18" s="5">
        <f>IF('DA-EE-Abos'!$D21="M",'DA-EE-Abos'!$F21,IF(AND('DA-EE-Abos'!$D21="V",$D18=O$1),'DA-EE-Abos'!$F21,IF(AND('DA-EE-Abos'!$D21="H",$G18=O$1),'DA-EE-Abos'!$F21,IF(AND('DA-EE-Abos'!$D21="J",$H18=O$1),'DA-EE-Abos'!$F21,0))))</f>
        <v>0</v>
      </c>
      <c r="P18" s="5">
        <f>IF('DA-EE-Abos'!$D21="M",'DA-EE-Abos'!$F21,IF(AND('DA-EE-Abos'!$D21="V",$D18=P$1),'DA-EE-Abos'!$F21,IF(AND('DA-EE-Abos'!$D21="H",$G18=P$1),'DA-EE-Abos'!$F21,IF(AND('DA-EE-Abos'!$D21="J",$H18=P$1),'DA-EE-Abos'!$F21,0))))</f>
        <v>0</v>
      </c>
      <c r="Q18" s="5">
        <f>IF('DA-EE-Abos'!$D21="M",'DA-EE-Abos'!$F21,IF(AND('DA-EE-Abos'!$D21="V",$D18=Q$1),'DA-EE-Abos'!$F21,IF(AND('DA-EE-Abos'!$D21="H",$G18=Q$1),'DA-EE-Abos'!$F21,IF(AND('DA-EE-Abos'!$D21="J",$H18=Q$1),'DA-EE-Abos'!$F21,0))))</f>
        <v>0</v>
      </c>
      <c r="R18" s="5">
        <f>IF('DA-EE-Abos'!$D21="M",'DA-EE-Abos'!$F21,IF(AND('DA-EE-Abos'!$D21="V",$E18=R$1),'DA-EE-Abos'!$F21,IF(AND('DA-EE-Abos'!$D21="H",$G18=R$1),'DA-EE-Abos'!$F21,IF(AND('DA-EE-Abos'!$D21="J",$H18=R$1),'DA-EE-Abos'!$F21,0))))</f>
        <v>0</v>
      </c>
      <c r="S18" s="5">
        <f>IF('DA-EE-Abos'!$D21="M",'DA-EE-Abos'!$F21,IF(AND('DA-EE-Abos'!$D21="V",$E18=S$1),'DA-EE-Abos'!$F21,IF(AND('DA-EE-Abos'!$D21="H",$G18=S$1),'DA-EE-Abos'!$F21,IF(AND('DA-EE-Abos'!$D21="J",$H18=S$1),'DA-EE-Abos'!$F21,0))))</f>
        <v>0</v>
      </c>
      <c r="T18" s="5">
        <f>IF('DA-EE-Abos'!$D21="M",'DA-EE-Abos'!$F21,IF(AND('DA-EE-Abos'!$D21="V",$E18=T$1),'DA-EE-Abos'!$F21,IF(AND('DA-EE-Abos'!$D21="H",$G18=T$1),'DA-EE-Abos'!$F21,IF(AND('DA-EE-Abos'!$D21="J",$H18=T$1),'DA-EE-Abos'!$F21,0))))</f>
        <v>0</v>
      </c>
    </row>
    <row r="19" spans="1:20" x14ac:dyDescent="0.2">
      <c r="A19" s="1" t="e">
        <f>VLOOKUP('DA-EE-Abos'!E22,monliste,2,FALSE)</f>
        <v>#N/A</v>
      </c>
      <c r="B19" s="7">
        <f>IF('DA-EE-Abos'!$D22="V",IF(ISNA(VLOOKUP('DA-EE-Abos'!$E22,Vliste,2,FALSE)),0,VLOOKUP('DA-EE-Abos'!$E22,Vliste,2,FALSE)),0)</f>
        <v>0</v>
      </c>
      <c r="C19" s="7">
        <f t="shared" si="0"/>
        <v>0</v>
      </c>
      <c r="D19" s="7">
        <f t="shared" si="1"/>
        <v>0</v>
      </c>
      <c r="E19" s="7">
        <f t="shared" si="2"/>
        <v>0</v>
      </c>
      <c r="F19" s="7">
        <f>IF('DA-EE-Abos'!$D22="H",IF(ISNA(VLOOKUP('DA-EE-Abos'!$E22,Hliste,2,FALSE)),0,VLOOKUP('DA-EE-Abos'!$E22,Hliste,2,FALSE)),0)</f>
        <v>0</v>
      </c>
      <c r="G19" s="7">
        <f t="shared" si="3"/>
        <v>0</v>
      </c>
      <c r="H19" s="7">
        <f>IF('DA-EE-Abos'!$D22="J",VLOOKUP('DA-EE-Abos'!$E22,Jliste,2,FALSE),0)</f>
        <v>0</v>
      </c>
      <c r="I19" s="5">
        <f>IF('DA-EE-Abos'!$D22="M",'DA-EE-Abos'!$F22,IF(AND('DA-EE-Abos'!$D22="V",$B19=I$1),'DA-EE-Abos'!$F22,IF(AND('DA-EE-Abos'!$D22="H",$F19=I$1),'DA-EE-Abos'!$F22,IF(AND('DA-EE-Abos'!$D22="J",$H19=I$1),'DA-EE-Abos'!$F22,0))))</f>
        <v>0</v>
      </c>
      <c r="J19" s="5">
        <f>IF('DA-EE-Abos'!$D22="M",'DA-EE-Abos'!$F22,IF(AND('DA-EE-Abos'!$D22="V",$B19=J$1),'DA-EE-Abos'!$F22,IF(AND('DA-EE-Abos'!$D22="H",$F19=J$1),'DA-EE-Abos'!$F22,IF(AND('DA-EE-Abos'!$D22="J",$H19=J$1),'DA-EE-Abos'!$F22,0))))</f>
        <v>0</v>
      </c>
      <c r="K19" s="5">
        <f>IF('DA-EE-Abos'!$D22="M",'DA-EE-Abos'!$F22,IF(AND('DA-EE-Abos'!$D22="V",$B19=K$1),'DA-EE-Abos'!$F22,IF(AND('DA-EE-Abos'!$D22="H",$F19=K$1),'DA-EE-Abos'!$F22,IF(AND('DA-EE-Abos'!$D22="J",$H19=K$1),'DA-EE-Abos'!$F22,0))))</f>
        <v>0</v>
      </c>
      <c r="L19" s="5">
        <f>IF('DA-EE-Abos'!$D22="M",'DA-EE-Abos'!$F22,IF(AND('DA-EE-Abos'!$D22="V",$C19=L$1),'DA-EE-Abos'!$F22,IF(AND('DA-EE-Abos'!$D22="H",$F19=L$1),'DA-EE-Abos'!$F22,IF(AND('DA-EE-Abos'!$D22="J",$H19=L$1),'DA-EE-Abos'!$F22,0))))</f>
        <v>0</v>
      </c>
      <c r="M19" s="5">
        <f>IF('DA-EE-Abos'!$D22="M",'DA-EE-Abos'!$F22,IF(AND('DA-EE-Abos'!$D22="V",$C19=M$1),'DA-EE-Abos'!$F22,IF(AND('DA-EE-Abos'!$D22="H",$F19=M$1),'DA-EE-Abos'!$F22,IF(AND('DA-EE-Abos'!$D22="J",$H19=M$1),'DA-EE-Abos'!$F22,0))))</f>
        <v>0</v>
      </c>
      <c r="N19" s="5">
        <f>IF('DA-EE-Abos'!$D22="M",'DA-EE-Abos'!$F22,IF(AND('DA-EE-Abos'!$D22="V",$C19=N$1),'DA-EE-Abos'!$F22,IF(AND('DA-EE-Abos'!$D22="H",$F19=N$1),'DA-EE-Abos'!$F22,IF(AND('DA-EE-Abos'!$D22="J",$H19=N$1),'DA-EE-Abos'!$F22,0))))</f>
        <v>0</v>
      </c>
      <c r="O19" s="5">
        <f>IF('DA-EE-Abos'!$D22="M",'DA-EE-Abos'!$F22,IF(AND('DA-EE-Abos'!$D22="V",$D19=O$1),'DA-EE-Abos'!$F22,IF(AND('DA-EE-Abos'!$D22="H",$G19=O$1),'DA-EE-Abos'!$F22,IF(AND('DA-EE-Abos'!$D22="J",$H19=O$1),'DA-EE-Abos'!$F22,0))))</f>
        <v>0</v>
      </c>
      <c r="P19" s="5">
        <f>IF('DA-EE-Abos'!$D22="M",'DA-EE-Abos'!$F22,IF(AND('DA-EE-Abos'!$D22="V",$D19=P$1),'DA-EE-Abos'!$F22,IF(AND('DA-EE-Abos'!$D22="H",$G19=P$1),'DA-EE-Abos'!$F22,IF(AND('DA-EE-Abos'!$D22="J",$H19=P$1),'DA-EE-Abos'!$F22,0))))</f>
        <v>0</v>
      </c>
      <c r="Q19" s="5">
        <f>IF('DA-EE-Abos'!$D22="M",'DA-EE-Abos'!$F22,IF(AND('DA-EE-Abos'!$D22="V",$D19=Q$1),'DA-EE-Abos'!$F22,IF(AND('DA-EE-Abos'!$D22="H",$G19=Q$1),'DA-EE-Abos'!$F22,IF(AND('DA-EE-Abos'!$D22="J",$H19=Q$1),'DA-EE-Abos'!$F22,0))))</f>
        <v>0</v>
      </c>
      <c r="R19" s="5">
        <f>IF('DA-EE-Abos'!$D22="M",'DA-EE-Abos'!$F22,IF(AND('DA-EE-Abos'!$D22="V",$E19=R$1),'DA-EE-Abos'!$F22,IF(AND('DA-EE-Abos'!$D22="H",$G19=R$1),'DA-EE-Abos'!$F22,IF(AND('DA-EE-Abos'!$D22="J",$H19=R$1),'DA-EE-Abos'!$F22,0))))</f>
        <v>0</v>
      </c>
      <c r="S19" s="5">
        <f>IF('DA-EE-Abos'!$D22="M",'DA-EE-Abos'!$F22,IF(AND('DA-EE-Abos'!$D22="V",$E19=S$1),'DA-EE-Abos'!$F22,IF(AND('DA-EE-Abos'!$D22="H",$G19=S$1),'DA-EE-Abos'!$F22,IF(AND('DA-EE-Abos'!$D22="J",$H19=S$1),'DA-EE-Abos'!$F22,0))))</f>
        <v>0</v>
      </c>
      <c r="T19" s="5">
        <f>IF('DA-EE-Abos'!$D22="M",'DA-EE-Abos'!$F22,IF(AND('DA-EE-Abos'!$D22="V",$E19=T$1),'DA-EE-Abos'!$F22,IF(AND('DA-EE-Abos'!$D22="H",$G19=T$1),'DA-EE-Abos'!$F22,IF(AND('DA-EE-Abos'!$D22="J",$H19=T$1),'DA-EE-Abos'!$F22,0))))</f>
        <v>0</v>
      </c>
    </row>
    <row r="20" spans="1:20" x14ac:dyDescent="0.2">
      <c r="A20" s="1" t="e">
        <f>VLOOKUP('DA-EE-Abos'!E23,monliste,2,FALSE)</f>
        <v>#N/A</v>
      </c>
      <c r="B20" s="7">
        <f>IF('DA-EE-Abos'!$D23="V",IF(ISNA(VLOOKUP('DA-EE-Abos'!$E23,Vliste,2,FALSE)),0,VLOOKUP('DA-EE-Abos'!$E23,Vliste,2,FALSE)),0)</f>
        <v>0</v>
      </c>
      <c r="C20" s="7">
        <f t="shared" si="0"/>
        <v>0</v>
      </c>
      <c r="D20" s="7">
        <f t="shared" si="1"/>
        <v>0</v>
      </c>
      <c r="E20" s="7">
        <f t="shared" si="2"/>
        <v>0</v>
      </c>
      <c r="F20" s="7">
        <f>IF('DA-EE-Abos'!$D23="H",IF(ISNA(VLOOKUP('DA-EE-Abos'!$E23,Hliste,2,FALSE)),0,VLOOKUP('DA-EE-Abos'!$E23,Hliste,2,FALSE)),0)</f>
        <v>0</v>
      </c>
      <c r="G20" s="7">
        <f t="shared" si="3"/>
        <v>0</v>
      </c>
      <c r="H20" s="7">
        <f>IF('DA-EE-Abos'!$D23="J",VLOOKUP('DA-EE-Abos'!$E23,Jliste,2,FALSE),0)</f>
        <v>0</v>
      </c>
      <c r="I20" s="5">
        <f>IF('DA-EE-Abos'!$D23="M",'DA-EE-Abos'!$F23,IF(AND('DA-EE-Abos'!$D23="V",$B20=I$1),'DA-EE-Abos'!$F23,IF(AND('DA-EE-Abos'!$D23="H",$F20=I$1),'DA-EE-Abos'!$F23,IF(AND('DA-EE-Abos'!$D23="J",$H20=I$1),'DA-EE-Abos'!$F23,0))))</f>
        <v>0</v>
      </c>
      <c r="J20" s="5">
        <f>IF('DA-EE-Abos'!$D23="M",'DA-EE-Abos'!$F23,IF(AND('DA-EE-Abos'!$D23="V",$B20=J$1),'DA-EE-Abos'!$F23,IF(AND('DA-EE-Abos'!$D23="H",$F20=J$1),'DA-EE-Abos'!$F23,IF(AND('DA-EE-Abos'!$D23="J",$H20=J$1),'DA-EE-Abos'!$F23,0))))</f>
        <v>0</v>
      </c>
      <c r="K20" s="5">
        <f>IF('DA-EE-Abos'!$D23="M",'DA-EE-Abos'!$F23,IF(AND('DA-EE-Abos'!$D23="V",$B20=K$1),'DA-EE-Abos'!$F23,IF(AND('DA-EE-Abos'!$D23="H",$F20=K$1),'DA-EE-Abos'!$F23,IF(AND('DA-EE-Abos'!$D23="J",$H20=K$1),'DA-EE-Abos'!$F23,0))))</f>
        <v>0</v>
      </c>
      <c r="L20" s="5">
        <f>IF('DA-EE-Abos'!$D23="M",'DA-EE-Abos'!$F23,IF(AND('DA-EE-Abos'!$D23="V",$C20=L$1),'DA-EE-Abos'!$F23,IF(AND('DA-EE-Abos'!$D23="H",$F20=L$1),'DA-EE-Abos'!$F23,IF(AND('DA-EE-Abos'!$D23="J",$H20=L$1),'DA-EE-Abos'!$F23,0))))</f>
        <v>0</v>
      </c>
      <c r="M20" s="5">
        <f>IF('DA-EE-Abos'!$D23="M",'DA-EE-Abos'!$F23,IF(AND('DA-EE-Abos'!$D23="V",$C20=M$1),'DA-EE-Abos'!$F23,IF(AND('DA-EE-Abos'!$D23="H",$F20=M$1),'DA-EE-Abos'!$F23,IF(AND('DA-EE-Abos'!$D23="J",$H20=M$1),'DA-EE-Abos'!$F23,0))))</f>
        <v>0</v>
      </c>
      <c r="N20" s="5">
        <f>IF('DA-EE-Abos'!$D23="M",'DA-EE-Abos'!$F23,IF(AND('DA-EE-Abos'!$D23="V",$C20=N$1),'DA-EE-Abos'!$F23,IF(AND('DA-EE-Abos'!$D23="H",$F20=N$1),'DA-EE-Abos'!$F23,IF(AND('DA-EE-Abos'!$D23="J",$H20=N$1),'DA-EE-Abos'!$F23,0))))</f>
        <v>0</v>
      </c>
      <c r="O20" s="5">
        <f>IF('DA-EE-Abos'!$D23="M",'DA-EE-Abos'!$F23,IF(AND('DA-EE-Abos'!$D23="V",$D20=O$1),'DA-EE-Abos'!$F23,IF(AND('DA-EE-Abos'!$D23="H",$G20=O$1),'DA-EE-Abos'!$F23,IF(AND('DA-EE-Abos'!$D23="J",$H20=O$1),'DA-EE-Abos'!$F23,0))))</f>
        <v>0</v>
      </c>
      <c r="P20" s="5">
        <f>IF('DA-EE-Abos'!$D23="M",'DA-EE-Abos'!$F23,IF(AND('DA-EE-Abos'!$D23="V",$D20=P$1),'DA-EE-Abos'!$F23,IF(AND('DA-EE-Abos'!$D23="H",$G20=P$1),'DA-EE-Abos'!$F23,IF(AND('DA-EE-Abos'!$D23="J",$H20=P$1),'DA-EE-Abos'!$F23,0))))</f>
        <v>0</v>
      </c>
      <c r="Q20" s="5">
        <f>IF('DA-EE-Abos'!$D23="M",'DA-EE-Abos'!$F23,IF(AND('DA-EE-Abos'!$D23="V",$D20=Q$1),'DA-EE-Abos'!$F23,IF(AND('DA-EE-Abos'!$D23="H",$G20=Q$1),'DA-EE-Abos'!$F23,IF(AND('DA-EE-Abos'!$D23="J",$H20=Q$1),'DA-EE-Abos'!$F23,0))))</f>
        <v>0</v>
      </c>
      <c r="R20" s="5">
        <f>IF('DA-EE-Abos'!$D23="M",'DA-EE-Abos'!$F23,IF(AND('DA-EE-Abos'!$D23="V",$E20=R$1),'DA-EE-Abos'!$F23,IF(AND('DA-EE-Abos'!$D23="H",$G20=R$1),'DA-EE-Abos'!$F23,IF(AND('DA-EE-Abos'!$D23="J",$H20=R$1),'DA-EE-Abos'!$F23,0))))</f>
        <v>0</v>
      </c>
      <c r="S20" s="5">
        <f>IF('DA-EE-Abos'!$D23="M",'DA-EE-Abos'!$F23,IF(AND('DA-EE-Abos'!$D23="V",$E20=S$1),'DA-EE-Abos'!$F23,IF(AND('DA-EE-Abos'!$D23="H",$G20=S$1),'DA-EE-Abos'!$F23,IF(AND('DA-EE-Abos'!$D23="J",$H20=S$1),'DA-EE-Abos'!$F23,0))))</f>
        <v>0</v>
      </c>
      <c r="T20" s="5">
        <f>IF('DA-EE-Abos'!$D23="M",'DA-EE-Abos'!$F23,IF(AND('DA-EE-Abos'!$D23="V",$E20=T$1),'DA-EE-Abos'!$F23,IF(AND('DA-EE-Abos'!$D23="H",$G20=T$1),'DA-EE-Abos'!$F23,IF(AND('DA-EE-Abos'!$D23="J",$H20=T$1),'DA-EE-Abos'!$F23,0))))</f>
        <v>0</v>
      </c>
    </row>
    <row r="21" spans="1:20" x14ac:dyDescent="0.2">
      <c r="A21" s="1" t="e">
        <f>VLOOKUP('DA-EE-Abos'!E24,monliste,2,FALSE)</f>
        <v>#N/A</v>
      </c>
      <c r="B21" s="7">
        <f>IF('DA-EE-Abos'!$D24="V",IF(ISNA(VLOOKUP('DA-EE-Abos'!$E24,Vliste,2,FALSE)),0,VLOOKUP('DA-EE-Abos'!$E24,Vliste,2,FALSE)),0)</f>
        <v>0</v>
      </c>
      <c r="C21" s="7">
        <f t="shared" si="0"/>
        <v>0</v>
      </c>
      <c r="D21" s="7">
        <f t="shared" si="1"/>
        <v>0</v>
      </c>
      <c r="E21" s="7">
        <f t="shared" si="2"/>
        <v>0</v>
      </c>
      <c r="F21" s="7">
        <f>IF('DA-EE-Abos'!$D24="H",IF(ISNA(VLOOKUP('DA-EE-Abos'!$E24,Hliste,2,FALSE)),0,VLOOKUP('DA-EE-Abos'!$E24,Hliste,2,FALSE)),0)</f>
        <v>0</v>
      </c>
      <c r="G21" s="7">
        <f t="shared" si="3"/>
        <v>0</v>
      </c>
      <c r="H21" s="7">
        <f>IF('DA-EE-Abos'!$D24="J",VLOOKUP('DA-EE-Abos'!$E24,Jliste,2,FALSE),0)</f>
        <v>0</v>
      </c>
      <c r="I21" s="5">
        <f>IF('DA-EE-Abos'!$D24="M",'DA-EE-Abos'!$F24,IF(AND('DA-EE-Abos'!$D24="V",$B21=I$1),'DA-EE-Abos'!$F24,IF(AND('DA-EE-Abos'!$D24="H",$F21=I$1),'DA-EE-Abos'!$F24,IF(AND('DA-EE-Abos'!$D24="J",$H21=I$1),'DA-EE-Abos'!$F24,0))))</f>
        <v>0</v>
      </c>
      <c r="J21" s="5">
        <f>IF('DA-EE-Abos'!$D24="M",'DA-EE-Abos'!$F24,IF(AND('DA-EE-Abos'!$D24="V",$B21=J$1),'DA-EE-Abos'!$F24,IF(AND('DA-EE-Abos'!$D24="H",$F21=J$1),'DA-EE-Abos'!$F24,IF(AND('DA-EE-Abos'!$D24="J",$H21=J$1),'DA-EE-Abos'!$F24,0))))</f>
        <v>0</v>
      </c>
      <c r="K21" s="5">
        <f>IF('DA-EE-Abos'!$D24="M",'DA-EE-Abos'!$F24,IF(AND('DA-EE-Abos'!$D24="V",$B21=K$1),'DA-EE-Abos'!$F24,IF(AND('DA-EE-Abos'!$D24="H",$F21=K$1),'DA-EE-Abos'!$F24,IF(AND('DA-EE-Abos'!$D24="J",$H21=K$1),'DA-EE-Abos'!$F24,0))))</f>
        <v>0</v>
      </c>
      <c r="L21" s="5">
        <f>IF('DA-EE-Abos'!$D24="M",'DA-EE-Abos'!$F24,IF(AND('DA-EE-Abos'!$D24="V",$C21=L$1),'DA-EE-Abos'!$F24,IF(AND('DA-EE-Abos'!$D24="H",$F21=L$1),'DA-EE-Abos'!$F24,IF(AND('DA-EE-Abos'!$D24="J",$H21=L$1),'DA-EE-Abos'!$F24,0))))</f>
        <v>0</v>
      </c>
      <c r="M21" s="5">
        <f>IF('DA-EE-Abos'!$D24="M",'DA-EE-Abos'!$F24,IF(AND('DA-EE-Abos'!$D24="V",$C21=M$1),'DA-EE-Abos'!$F24,IF(AND('DA-EE-Abos'!$D24="H",$F21=M$1),'DA-EE-Abos'!$F24,IF(AND('DA-EE-Abos'!$D24="J",$H21=M$1),'DA-EE-Abos'!$F24,0))))</f>
        <v>0</v>
      </c>
      <c r="N21" s="5">
        <f>IF('DA-EE-Abos'!$D24="M",'DA-EE-Abos'!$F24,IF(AND('DA-EE-Abos'!$D24="V",$C21=N$1),'DA-EE-Abos'!$F24,IF(AND('DA-EE-Abos'!$D24="H",$F21=N$1),'DA-EE-Abos'!$F24,IF(AND('DA-EE-Abos'!$D24="J",$H21=N$1),'DA-EE-Abos'!$F24,0))))</f>
        <v>0</v>
      </c>
      <c r="O21" s="5">
        <f>IF('DA-EE-Abos'!$D24="M",'DA-EE-Abos'!$F24,IF(AND('DA-EE-Abos'!$D24="V",$D21=O$1),'DA-EE-Abos'!$F24,IF(AND('DA-EE-Abos'!$D24="H",$G21=O$1),'DA-EE-Abos'!$F24,IF(AND('DA-EE-Abos'!$D24="J",$H21=O$1),'DA-EE-Abos'!$F24,0))))</f>
        <v>0</v>
      </c>
      <c r="P21" s="5">
        <f>IF('DA-EE-Abos'!$D24="M",'DA-EE-Abos'!$F24,IF(AND('DA-EE-Abos'!$D24="V",$D21=P$1),'DA-EE-Abos'!$F24,IF(AND('DA-EE-Abos'!$D24="H",$G21=P$1),'DA-EE-Abos'!$F24,IF(AND('DA-EE-Abos'!$D24="J",$H21=P$1),'DA-EE-Abos'!$F24,0))))</f>
        <v>0</v>
      </c>
      <c r="Q21" s="5">
        <f>IF('DA-EE-Abos'!$D24="M",'DA-EE-Abos'!$F24,IF(AND('DA-EE-Abos'!$D24="V",$D21=Q$1),'DA-EE-Abos'!$F24,IF(AND('DA-EE-Abos'!$D24="H",$G21=Q$1),'DA-EE-Abos'!$F24,IF(AND('DA-EE-Abos'!$D24="J",$H21=Q$1),'DA-EE-Abos'!$F24,0))))</f>
        <v>0</v>
      </c>
      <c r="R21" s="5">
        <f>IF('DA-EE-Abos'!$D24="M",'DA-EE-Abos'!$F24,IF(AND('DA-EE-Abos'!$D24="V",$E21=R$1),'DA-EE-Abos'!$F24,IF(AND('DA-EE-Abos'!$D24="H",$G21=R$1),'DA-EE-Abos'!$F24,IF(AND('DA-EE-Abos'!$D24="J",$H21=R$1),'DA-EE-Abos'!$F24,0))))</f>
        <v>0</v>
      </c>
      <c r="S21" s="5">
        <f>IF('DA-EE-Abos'!$D24="M",'DA-EE-Abos'!$F24,IF(AND('DA-EE-Abos'!$D24="V",$E21=S$1),'DA-EE-Abos'!$F24,IF(AND('DA-EE-Abos'!$D24="H",$G21=S$1),'DA-EE-Abos'!$F24,IF(AND('DA-EE-Abos'!$D24="J",$H21=S$1),'DA-EE-Abos'!$F24,0))))</f>
        <v>0</v>
      </c>
      <c r="T21" s="5">
        <f>IF('DA-EE-Abos'!$D24="M",'DA-EE-Abos'!$F24,IF(AND('DA-EE-Abos'!$D24="V",$E21=T$1),'DA-EE-Abos'!$F24,IF(AND('DA-EE-Abos'!$D24="H",$G21=T$1),'DA-EE-Abos'!$F24,IF(AND('DA-EE-Abos'!$D24="J",$H21=T$1),'DA-EE-Abos'!$F24,0))))</f>
        <v>0</v>
      </c>
    </row>
    <row r="22" spans="1:20" x14ac:dyDescent="0.2">
      <c r="A22" s="1" t="e">
        <f>VLOOKUP('DA-EE-Abos'!E25,monliste,2,FALSE)</f>
        <v>#N/A</v>
      </c>
      <c r="B22" s="7">
        <f>IF('DA-EE-Abos'!$D25="V",IF(ISNA(VLOOKUP('DA-EE-Abos'!$E25,Vliste,2,FALSE)),0,VLOOKUP('DA-EE-Abos'!$E25,Vliste,2,FALSE)),0)</f>
        <v>0</v>
      </c>
      <c r="C22" s="7">
        <f t="shared" si="0"/>
        <v>0</v>
      </c>
      <c r="D22" s="7">
        <f t="shared" si="1"/>
        <v>0</v>
      </c>
      <c r="E22" s="7">
        <f t="shared" si="2"/>
        <v>0</v>
      </c>
      <c r="F22" s="7">
        <f>IF('DA-EE-Abos'!$D25="H",IF(ISNA(VLOOKUP('DA-EE-Abos'!$E25,Hliste,2,FALSE)),0,VLOOKUP('DA-EE-Abos'!$E25,Hliste,2,FALSE)),0)</f>
        <v>0</v>
      </c>
      <c r="G22" s="7">
        <f t="shared" si="3"/>
        <v>0</v>
      </c>
      <c r="H22" s="7">
        <f>IF('DA-EE-Abos'!$D25="J",VLOOKUP('DA-EE-Abos'!$E25,Jliste,2,FALSE),0)</f>
        <v>0</v>
      </c>
      <c r="I22" s="5">
        <f>IF('DA-EE-Abos'!$D25="M",'DA-EE-Abos'!$F25,IF(AND('DA-EE-Abos'!$D25="V",$B22=I$1),'DA-EE-Abos'!$F25,IF(AND('DA-EE-Abos'!$D25="H",$F22=I$1),'DA-EE-Abos'!$F25,IF(AND('DA-EE-Abos'!$D25="J",$H22=I$1),'DA-EE-Abos'!$F25,0))))</f>
        <v>0</v>
      </c>
      <c r="J22" s="5">
        <f>IF('DA-EE-Abos'!$D25="M",'DA-EE-Abos'!$F25,IF(AND('DA-EE-Abos'!$D25="V",$B22=J$1),'DA-EE-Abos'!$F25,IF(AND('DA-EE-Abos'!$D25="H",$F22=J$1),'DA-EE-Abos'!$F25,IF(AND('DA-EE-Abos'!$D25="J",$H22=J$1),'DA-EE-Abos'!$F25,0))))</f>
        <v>0</v>
      </c>
      <c r="K22" s="5">
        <f>IF('DA-EE-Abos'!$D25="M",'DA-EE-Abos'!$F25,IF(AND('DA-EE-Abos'!$D25="V",$B22=K$1),'DA-EE-Abos'!$F25,IF(AND('DA-EE-Abos'!$D25="H",$F22=K$1),'DA-EE-Abos'!$F25,IF(AND('DA-EE-Abos'!$D25="J",$H22=K$1),'DA-EE-Abos'!$F25,0))))</f>
        <v>0</v>
      </c>
      <c r="L22" s="5">
        <f>IF('DA-EE-Abos'!$D25="M",'DA-EE-Abos'!$F25,IF(AND('DA-EE-Abos'!$D25="V",$C22=L$1),'DA-EE-Abos'!$F25,IF(AND('DA-EE-Abos'!$D25="H",$F22=L$1),'DA-EE-Abos'!$F25,IF(AND('DA-EE-Abos'!$D25="J",$H22=L$1),'DA-EE-Abos'!$F25,0))))</f>
        <v>0</v>
      </c>
      <c r="M22" s="5">
        <f>IF('DA-EE-Abos'!$D25="M",'DA-EE-Abos'!$F25,IF(AND('DA-EE-Abos'!$D25="V",$C22=M$1),'DA-EE-Abos'!$F25,IF(AND('DA-EE-Abos'!$D25="H",$F22=M$1),'DA-EE-Abos'!$F25,IF(AND('DA-EE-Abos'!$D25="J",$H22=M$1),'DA-EE-Abos'!$F25,0))))</f>
        <v>0</v>
      </c>
      <c r="N22" s="5">
        <f>IF('DA-EE-Abos'!$D25="M",'DA-EE-Abos'!$F25,IF(AND('DA-EE-Abos'!$D25="V",$C22=N$1),'DA-EE-Abos'!$F25,IF(AND('DA-EE-Abos'!$D25="H",$F22=N$1),'DA-EE-Abos'!$F25,IF(AND('DA-EE-Abos'!$D25="J",$H22=N$1),'DA-EE-Abos'!$F25,0))))</f>
        <v>0</v>
      </c>
      <c r="O22" s="5">
        <f>IF('DA-EE-Abos'!$D25="M",'DA-EE-Abos'!$F25,IF(AND('DA-EE-Abos'!$D25="V",$D22=O$1),'DA-EE-Abos'!$F25,IF(AND('DA-EE-Abos'!$D25="H",$G22=O$1),'DA-EE-Abos'!$F25,IF(AND('DA-EE-Abos'!$D25="J",$H22=O$1),'DA-EE-Abos'!$F25,0))))</f>
        <v>0</v>
      </c>
      <c r="P22" s="5">
        <f>IF('DA-EE-Abos'!$D25="M",'DA-EE-Abos'!$F25,IF(AND('DA-EE-Abos'!$D25="V",$D22=P$1),'DA-EE-Abos'!$F25,IF(AND('DA-EE-Abos'!$D25="H",$G22=P$1),'DA-EE-Abos'!$F25,IF(AND('DA-EE-Abos'!$D25="J",$H22=P$1),'DA-EE-Abos'!$F25,0))))</f>
        <v>0</v>
      </c>
      <c r="Q22" s="5">
        <f>IF('DA-EE-Abos'!$D25="M",'DA-EE-Abos'!$F25,IF(AND('DA-EE-Abos'!$D25="V",$D22=Q$1),'DA-EE-Abos'!$F25,IF(AND('DA-EE-Abos'!$D25="H",$G22=Q$1),'DA-EE-Abos'!$F25,IF(AND('DA-EE-Abos'!$D25="J",$H22=Q$1),'DA-EE-Abos'!$F25,0))))</f>
        <v>0</v>
      </c>
      <c r="R22" s="5">
        <f>IF('DA-EE-Abos'!$D25="M",'DA-EE-Abos'!$F25,IF(AND('DA-EE-Abos'!$D25="V",$E22=R$1),'DA-EE-Abos'!$F25,IF(AND('DA-EE-Abos'!$D25="H",$G22=R$1),'DA-EE-Abos'!$F25,IF(AND('DA-EE-Abos'!$D25="J",$H22=R$1),'DA-EE-Abos'!$F25,0))))</f>
        <v>0</v>
      </c>
      <c r="S22" s="5">
        <f>IF('DA-EE-Abos'!$D25="M",'DA-EE-Abos'!$F25,IF(AND('DA-EE-Abos'!$D25="V",$E22=S$1),'DA-EE-Abos'!$F25,IF(AND('DA-EE-Abos'!$D25="H",$G22=S$1),'DA-EE-Abos'!$F25,IF(AND('DA-EE-Abos'!$D25="J",$H22=S$1),'DA-EE-Abos'!$F25,0))))</f>
        <v>0</v>
      </c>
      <c r="T22" s="5">
        <f>IF('DA-EE-Abos'!$D25="M",'DA-EE-Abos'!$F25,IF(AND('DA-EE-Abos'!$D25="V",$E22=T$1),'DA-EE-Abos'!$F25,IF(AND('DA-EE-Abos'!$D25="H",$G22=T$1),'DA-EE-Abos'!$F25,IF(AND('DA-EE-Abos'!$D25="J",$H22=T$1),'DA-EE-Abos'!$F25,0))))</f>
        <v>0</v>
      </c>
    </row>
    <row r="23" spans="1:20" x14ac:dyDescent="0.2">
      <c r="A23" s="1" t="e">
        <f>VLOOKUP('DA-EE-Abos'!E26,monliste,2,FALSE)</f>
        <v>#N/A</v>
      </c>
      <c r="B23" s="7">
        <f>IF('DA-EE-Abos'!$D26="V",IF(ISNA(VLOOKUP('DA-EE-Abos'!$E26,Vliste,2,FALSE)),0,VLOOKUP('DA-EE-Abos'!$E26,Vliste,2,FALSE)),0)</f>
        <v>0</v>
      </c>
      <c r="C23" s="7">
        <f t="shared" si="0"/>
        <v>0</v>
      </c>
      <c r="D23" s="7">
        <f t="shared" si="1"/>
        <v>0</v>
      </c>
      <c r="E23" s="7">
        <f t="shared" si="2"/>
        <v>0</v>
      </c>
      <c r="F23" s="7">
        <f>IF('DA-EE-Abos'!$D26="H",IF(ISNA(VLOOKUP('DA-EE-Abos'!$E26,Hliste,2,FALSE)),0,VLOOKUP('DA-EE-Abos'!$E26,Hliste,2,FALSE)),0)</f>
        <v>0</v>
      </c>
      <c r="G23" s="7">
        <f t="shared" si="3"/>
        <v>0</v>
      </c>
      <c r="H23" s="7">
        <f>IF('DA-EE-Abos'!$D26="J",VLOOKUP('DA-EE-Abos'!$E26,Jliste,2,FALSE),0)</f>
        <v>0</v>
      </c>
      <c r="I23" s="5">
        <f>IF('DA-EE-Abos'!$D26="M",'DA-EE-Abos'!$F26,IF(AND('DA-EE-Abos'!$D26="V",$B23=I$1),'DA-EE-Abos'!$F26,IF(AND('DA-EE-Abos'!$D26="H",$F23=I$1),'DA-EE-Abos'!$F26,IF(AND('DA-EE-Abos'!$D26="J",$H23=I$1),'DA-EE-Abos'!$F26,0))))</f>
        <v>0</v>
      </c>
      <c r="J23" s="5">
        <f>IF('DA-EE-Abos'!$D26="M",'DA-EE-Abos'!$F26,IF(AND('DA-EE-Abos'!$D26="V",$B23=J$1),'DA-EE-Abos'!$F26,IF(AND('DA-EE-Abos'!$D26="H",$F23=J$1),'DA-EE-Abos'!$F26,IF(AND('DA-EE-Abos'!$D26="J",$H23=J$1),'DA-EE-Abos'!$F26,0))))</f>
        <v>0</v>
      </c>
      <c r="K23" s="5">
        <f>IF('DA-EE-Abos'!$D26="M",'DA-EE-Abos'!$F26,IF(AND('DA-EE-Abos'!$D26="V",$B23=K$1),'DA-EE-Abos'!$F26,IF(AND('DA-EE-Abos'!$D26="H",$F23=K$1),'DA-EE-Abos'!$F26,IF(AND('DA-EE-Abos'!$D26="J",$H23=K$1),'DA-EE-Abos'!$F26,0))))</f>
        <v>0</v>
      </c>
      <c r="L23" s="5">
        <f>IF('DA-EE-Abos'!$D26="M",'DA-EE-Abos'!$F26,IF(AND('DA-EE-Abos'!$D26="V",$C23=L$1),'DA-EE-Abos'!$F26,IF(AND('DA-EE-Abos'!$D26="H",$F23=L$1),'DA-EE-Abos'!$F26,IF(AND('DA-EE-Abos'!$D26="J",$H23=L$1),'DA-EE-Abos'!$F26,0))))</f>
        <v>0</v>
      </c>
      <c r="M23" s="5">
        <f>IF('DA-EE-Abos'!$D26="M",'DA-EE-Abos'!$F26,IF(AND('DA-EE-Abos'!$D26="V",$C23=M$1),'DA-EE-Abos'!$F26,IF(AND('DA-EE-Abos'!$D26="H",$F23=M$1),'DA-EE-Abos'!$F26,IF(AND('DA-EE-Abos'!$D26="J",$H23=M$1),'DA-EE-Abos'!$F26,0))))</f>
        <v>0</v>
      </c>
      <c r="N23" s="5">
        <f>IF('DA-EE-Abos'!$D26="M",'DA-EE-Abos'!$F26,IF(AND('DA-EE-Abos'!$D26="V",$C23=N$1),'DA-EE-Abos'!$F26,IF(AND('DA-EE-Abos'!$D26="H",$F23=N$1),'DA-EE-Abos'!$F26,IF(AND('DA-EE-Abos'!$D26="J",$H23=N$1),'DA-EE-Abos'!$F26,0))))</f>
        <v>0</v>
      </c>
      <c r="O23" s="5">
        <f>IF('DA-EE-Abos'!$D26="M",'DA-EE-Abos'!$F26,IF(AND('DA-EE-Abos'!$D26="V",$D23=O$1),'DA-EE-Abos'!$F26,IF(AND('DA-EE-Abos'!$D26="H",$G23=O$1),'DA-EE-Abos'!$F26,IF(AND('DA-EE-Abos'!$D26="J",$H23=O$1),'DA-EE-Abos'!$F26,0))))</f>
        <v>0</v>
      </c>
      <c r="P23" s="5">
        <f>IF('DA-EE-Abos'!$D26="M",'DA-EE-Abos'!$F26,IF(AND('DA-EE-Abos'!$D26="V",$D23=P$1),'DA-EE-Abos'!$F26,IF(AND('DA-EE-Abos'!$D26="H",$G23=P$1),'DA-EE-Abos'!$F26,IF(AND('DA-EE-Abos'!$D26="J",$H23=P$1),'DA-EE-Abos'!$F26,0))))</f>
        <v>0</v>
      </c>
      <c r="Q23" s="5">
        <f>IF('DA-EE-Abos'!$D26="M",'DA-EE-Abos'!$F26,IF(AND('DA-EE-Abos'!$D26="V",$D23=Q$1),'DA-EE-Abos'!$F26,IF(AND('DA-EE-Abos'!$D26="H",$G23=Q$1),'DA-EE-Abos'!$F26,IF(AND('DA-EE-Abos'!$D26="J",$H23=Q$1),'DA-EE-Abos'!$F26,0))))</f>
        <v>0</v>
      </c>
      <c r="R23" s="5">
        <f>IF('DA-EE-Abos'!$D26="M",'DA-EE-Abos'!$F26,IF(AND('DA-EE-Abos'!$D26="V",$E23=R$1),'DA-EE-Abos'!$F26,IF(AND('DA-EE-Abos'!$D26="H",$G23=R$1),'DA-EE-Abos'!$F26,IF(AND('DA-EE-Abos'!$D26="J",$H23=R$1),'DA-EE-Abos'!$F26,0))))</f>
        <v>0</v>
      </c>
      <c r="S23" s="5">
        <f>IF('DA-EE-Abos'!$D26="M",'DA-EE-Abos'!$F26,IF(AND('DA-EE-Abos'!$D26="V",$E23=S$1),'DA-EE-Abos'!$F26,IF(AND('DA-EE-Abos'!$D26="H",$G23=S$1),'DA-EE-Abos'!$F26,IF(AND('DA-EE-Abos'!$D26="J",$H23=S$1),'DA-EE-Abos'!$F26,0))))</f>
        <v>0</v>
      </c>
      <c r="T23" s="5">
        <f>IF('DA-EE-Abos'!$D26="M",'DA-EE-Abos'!$F26,IF(AND('DA-EE-Abos'!$D26="V",$E23=T$1),'DA-EE-Abos'!$F26,IF(AND('DA-EE-Abos'!$D26="H",$G23=T$1),'DA-EE-Abos'!$F26,IF(AND('DA-EE-Abos'!$D26="J",$H23=T$1),'DA-EE-Abos'!$F26,0))))</f>
        <v>0</v>
      </c>
    </row>
    <row r="24" spans="1:20" x14ac:dyDescent="0.2">
      <c r="A24" s="1" t="e">
        <f>VLOOKUP('DA-EE-Abos'!E27,monliste,2,FALSE)</f>
        <v>#N/A</v>
      </c>
      <c r="B24" s="7">
        <f>IF('DA-EE-Abos'!$D27="V",IF(ISNA(VLOOKUP('DA-EE-Abos'!$E27,Vliste,2,FALSE)),0,VLOOKUP('DA-EE-Abos'!$E27,Vliste,2,FALSE)),0)</f>
        <v>0</v>
      </c>
      <c r="C24" s="7">
        <f t="shared" si="0"/>
        <v>0</v>
      </c>
      <c r="D24" s="7">
        <f t="shared" si="1"/>
        <v>0</v>
      </c>
      <c r="E24" s="7">
        <f t="shared" si="2"/>
        <v>0</v>
      </c>
      <c r="F24" s="7">
        <f>IF('DA-EE-Abos'!$D27="H",IF(ISNA(VLOOKUP('DA-EE-Abos'!$E27,Hliste,2,FALSE)),0,VLOOKUP('DA-EE-Abos'!$E27,Hliste,2,FALSE)),0)</f>
        <v>0</v>
      </c>
      <c r="G24" s="7">
        <f t="shared" si="3"/>
        <v>0</v>
      </c>
      <c r="H24" s="7">
        <f>IF('DA-EE-Abos'!$D27="J",VLOOKUP('DA-EE-Abos'!$E27,Jliste,2,FALSE),0)</f>
        <v>0</v>
      </c>
      <c r="I24" s="5">
        <f>IF('DA-EE-Abos'!$D27="M",'DA-EE-Abos'!$F27,IF(AND('DA-EE-Abos'!$D27="V",$B24=I$1),'DA-EE-Abos'!$F27,IF(AND('DA-EE-Abos'!$D27="H",$F24=I$1),'DA-EE-Abos'!$F27,IF(AND('DA-EE-Abos'!$D27="J",$H24=I$1),'DA-EE-Abos'!$F27,0))))</f>
        <v>0</v>
      </c>
      <c r="J24" s="5">
        <f>IF('DA-EE-Abos'!$D27="M",'DA-EE-Abos'!$F27,IF(AND('DA-EE-Abos'!$D27="V",$B24=J$1),'DA-EE-Abos'!$F27,IF(AND('DA-EE-Abos'!$D27="H",$F24=J$1),'DA-EE-Abos'!$F27,IF(AND('DA-EE-Abos'!$D27="J",$H24=J$1),'DA-EE-Abos'!$F27,0))))</f>
        <v>0</v>
      </c>
      <c r="K24" s="5">
        <f>IF('DA-EE-Abos'!$D27="M",'DA-EE-Abos'!$F27,IF(AND('DA-EE-Abos'!$D27="V",$B24=K$1),'DA-EE-Abos'!$F27,IF(AND('DA-EE-Abos'!$D27="H",$F24=K$1),'DA-EE-Abos'!$F27,IF(AND('DA-EE-Abos'!$D27="J",$H24=K$1),'DA-EE-Abos'!$F27,0))))</f>
        <v>0</v>
      </c>
      <c r="L24" s="5">
        <f>IF('DA-EE-Abos'!$D27="M",'DA-EE-Abos'!$F27,IF(AND('DA-EE-Abos'!$D27="V",$C24=L$1),'DA-EE-Abos'!$F27,IF(AND('DA-EE-Abos'!$D27="H",$F24=L$1),'DA-EE-Abos'!$F27,IF(AND('DA-EE-Abos'!$D27="J",$H24=L$1),'DA-EE-Abos'!$F27,0))))</f>
        <v>0</v>
      </c>
      <c r="M24" s="5">
        <f>IF('DA-EE-Abos'!$D27="M",'DA-EE-Abos'!$F27,IF(AND('DA-EE-Abos'!$D27="V",$C24=M$1),'DA-EE-Abos'!$F27,IF(AND('DA-EE-Abos'!$D27="H",$F24=M$1),'DA-EE-Abos'!$F27,IF(AND('DA-EE-Abos'!$D27="J",$H24=M$1),'DA-EE-Abos'!$F27,0))))</f>
        <v>0</v>
      </c>
      <c r="N24" s="5">
        <f>IF('DA-EE-Abos'!$D27="M",'DA-EE-Abos'!$F27,IF(AND('DA-EE-Abos'!$D27="V",$C24=N$1),'DA-EE-Abos'!$F27,IF(AND('DA-EE-Abos'!$D27="H",$F24=N$1),'DA-EE-Abos'!$F27,IF(AND('DA-EE-Abos'!$D27="J",$H24=N$1),'DA-EE-Abos'!$F27,0))))</f>
        <v>0</v>
      </c>
      <c r="O24" s="5">
        <f>IF('DA-EE-Abos'!$D27="M",'DA-EE-Abos'!$F27,IF(AND('DA-EE-Abos'!$D27="V",$D24=O$1),'DA-EE-Abos'!$F27,IF(AND('DA-EE-Abos'!$D27="H",$G24=O$1),'DA-EE-Abos'!$F27,IF(AND('DA-EE-Abos'!$D27="J",$H24=O$1),'DA-EE-Abos'!$F27,0))))</f>
        <v>0</v>
      </c>
      <c r="P24" s="5">
        <f>IF('DA-EE-Abos'!$D27="M",'DA-EE-Abos'!$F27,IF(AND('DA-EE-Abos'!$D27="V",$D24=P$1),'DA-EE-Abos'!$F27,IF(AND('DA-EE-Abos'!$D27="H",$G24=P$1),'DA-EE-Abos'!$F27,IF(AND('DA-EE-Abos'!$D27="J",$H24=P$1),'DA-EE-Abos'!$F27,0))))</f>
        <v>0</v>
      </c>
      <c r="Q24" s="5">
        <f>IF('DA-EE-Abos'!$D27="M",'DA-EE-Abos'!$F27,IF(AND('DA-EE-Abos'!$D27="V",$D24=Q$1),'DA-EE-Abos'!$F27,IF(AND('DA-EE-Abos'!$D27="H",$G24=Q$1),'DA-EE-Abos'!$F27,IF(AND('DA-EE-Abos'!$D27="J",$H24=Q$1),'DA-EE-Abos'!$F27,0))))</f>
        <v>0</v>
      </c>
      <c r="R24" s="5">
        <f>IF('DA-EE-Abos'!$D27="M",'DA-EE-Abos'!$F27,IF(AND('DA-EE-Abos'!$D27="V",$E24=R$1),'DA-EE-Abos'!$F27,IF(AND('DA-EE-Abos'!$D27="H",$G24=R$1),'DA-EE-Abos'!$F27,IF(AND('DA-EE-Abos'!$D27="J",$H24=R$1),'DA-EE-Abos'!$F27,0))))</f>
        <v>0</v>
      </c>
      <c r="S24" s="5">
        <f>IF('DA-EE-Abos'!$D27="M",'DA-EE-Abos'!$F27,IF(AND('DA-EE-Abos'!$D27="V",$E24=S$1),'DA-EE-Abos'!$F27,IF(AND('DA-EE-Abos'!$D27="H",$G24=S$1),'DA-EE-Abos'!$F27,IF(AND('DA-EE-Abos'!$D27="J",$H24=S$1),'DA-EE-Abos'!$F27,0))))</f>
        <v>0</v>
      </c>
      <c r="T24" s="5">
        <f>IF('DA-EE-Abos'!$D27="M",'DA-EE-Abos'!$F27,IF(AND('DA-EE-Abos'!$D27="V",$E24=T$1),'DA-EE-Abos'!$F27,IF(AND('DA-EE-Abos'!$D27="H",$G24=T$1),'DA-EE-Abos'!$F27,IF(AND('DA-EE-Abos'!$D27="J",$H24=T$1),'DA-EE-Abos'!$F27,0))))</f>
        <v>0</v>
      </c>
    </row>
    <row r="25" spans="1:20" x14ac:dyDescent="0.2">
      <c r="A25" s="1" t="e">
        <f>VLOOKUP('DA-EE-Abos'!E28,monliste,2,FALSE)</f>
        <v>#N/A</v>
      </c>
      <c r="B25" s="7">
        <f>IF('DA-EE-Abos'!$D28="V",IF(ISNA(VLOOKUP('DA-EE-Abos'!$E28,Vliste,2,FALSE)),0,VLOOKUP('DA-EE-Abos'!$E28,Vliste,2,FALSE)),0)</f>
        <v>0</v>
      </c>
      <c r="C25" s="7">
        <f t="shared" si="0"/>
        <v>0</v>
      </c>
      <c r="D25" s="7">
        <f t="shared" si="1"/>
        <v>0</v>
      </c>
      <c r="E25" s="7">
        <f t="shared" si="2"/>
        <v>0</v>
      </c>
      <c r="F25" s="7">
        <f>IF('DA-EE-Abos'!$D28="H",IF(ISNA(VLOOKUP('DA-EE-Abos'!$E28,Hliste,2,FALSE)),0,VLOOKUP('DA-EE-Abos'!$E28,Hliste,2,FALSE)),0)</f>
        <v>0</v>
      </c>
      <c r="G25" s="7">
        <f t="shared" si="3"/>
        <v>0</v>
      </c>
      <c r="H25" s="7">
        <f>IF('DA-EE-Abos'!$D28="J",VLOOKUP('DA-EE-Abos'!$E28,Jliste,2,FALSE),0)</f>
        <v>0</v>
      </c>
      <c r="I25" s="5">
        <f>IF('DA-EE-Abos'!$D28="M",'DA-EE-Abos'!$F28,IF(AND('DA-EE-Abos'!$D28="V",$B25=I$1),'DA-EE-Abos'!$F28,IF(AND('DA-EE-Abos'!$D28="H",$F25=I$1),'DA-EE-Abos'!$F28,IF(AND('DA-EE-Abos'!$D28="J",$H25=I$1),'DA-EE-Abos'!$F28,0))))</f>
        <v>0</v>
      </c>
      <c r="J25" s="5">
        <f>IF('DA-EE-Abos'!$D28="M",'DA-EE-Abos'!$F28,IF(AND('DA-EE-Abos'!$D28="V",$B25=J$1),'DA-EE-Abos'!$F28,IF(AND('DA-EE-Abos'!$D28="H",$F25=J$1),'DA-EE-Abos'!$F28,IF(AND('DA-EE-Abos'!$D28="J",$H25=J$1),'DA-EE-Abos'!$F28,0))))</f>
        <v>0</v>
      </c>
      <c r="K25" s="5">
        <f>IF('DA-EE-Abos'!$D28="M",'DA-EE-Abos'!$F28,IF(AND('DA-EE-Abos'!$D28="V",$B25=K$1),'DA-EE-Abos'!$F28,IF(AND('DA-EE-Abos'!$D28="H",$F25=K$1),'DA-EE-Abos'!$F28,IF(AND('DA-EE-Abos'!$D28="J",$H25=K$1),'DA-EE-Abos'!$F28,0))))</f>
        <v>0</v>
      </c>
      <c r="L25" s="5">
        <f>IF('DA-EE-Abos'!$D28="M",'DA-EE-Abos'!$F28,IF(AND('DA-EE-Abos'!$D28="V",$C25=L$1),'DA-EE-Abos'!$F28,IF(AND('DA-EE-Abos'!$D28="H",$F25=L$1),'DA-EE-Abos'!$F28,IF(AND('DA-EE-Abos'!$D28="J",$H25=L$1),'DA-EE-Abos'!$F28,0))))</f>
        <v>0</v>
      </c>
      <c r="M25" s="5">
        <f>IF('DA-EE-Abos'!$D28="M",'DA-EE-Abos'!$F28,IF(AND('DA-EE-Abos'!$D28="V",$C25=M$1),'DA-EE-Abos'!$F28,IF(AND('DA-EE-Abos'!$D28="H",$F25=M$1),'DA-EE-Abos'!$F28,IF(AND('DA-EE-Abos'!$D28="J",$H25=M$1),'DA-EE-Abos'!$F28,0))))</f>
        <v>0</v>
      </c>
      <c r="N25" s="5">
        <f>IF('DA-EE-Abos'!$D28="M",'DA-EE-Abos'!$F28,IF(AND('DA-EE-Abos'!$D28="V",$C25=N$1),'DA-EE-Abos'!$F28,IF(AND('DA-EE-Abos'!$D28="H",$F25=N$1),'DA-EE-Abos'!$F28,IF(AND('DA-EE-Abos'!$D28="J",$H25=N$1),'DA-EE-Abos'!$F28,0))))</f>
        <v>0</v>
      </c>
      <c r="O25" s="5">
        <f>IF('DA-EE-Abos'!$D28="M",'DA-EE-Abos'!$F28,IF(AND('DA-EE-Abos'!$D28="V",$D25=O$1),'DA-EE-Abos'!$F28,IF(AND('DA-EE-Abos'!$D28="H",$G25=O$1),'DA-EE-Abos'!$F28,IF(AND('DA-EE-Abos'!$D28="J",$H25=O$1),'DA-EE-Abos'!$F28,0))))</f>
        <v>0</v>
      </c>
      <c r="P25" s="5">
        <f>IF('DA-EE-Abos'!$D28="M",'DA-EE-Abos'!$F28,IF(AND('DA-EE-Abos'!$D28="V",$D25=P$1),'DA-EE-Abos'!$F28,IF(AND('DA-EE-Abos'!$D28="H",$G25=P$1),'DA-EE-Abos'!$F28,IF(AND('DA-EE-Abos'!$D28="J",$H25=P$1),'DA-EE-Abos'!$F28,0))))</f>
        <v>0</v>
      </c>
      <c r="Q25" s="5">
        <f>IF('DA-EE-Abos'!$D28="M",'DA-EE-Abos'!$F28,IF(AND('DA-EE-Abos'!$D28="V",$D25=Q$1),'DA-EE-Abos'!$F28,IF(AND('DA-EE-Abos'!$D28="H",$G25=Q$1),'DA-EE-Abos'!$F28,IF(AND('DA-EE-Abos'!$D28="J",$H25=Q$1),'DA-EE-Abos'!$F28,0))))</f>
        <v>0</v>
      </c>
      <c r="R25" s="5">
        <f>IF('DA-EE-Abos'!$D28="M",'DA-EE-Abos'!$F28,IF(AND('DA-EE-Abos'!$D28="V",$E25=R$1),'DA-EE-Abos'!$F28,IF(AND('DA-EE-Abos'!$D28="H",$G25=R$1),'DA-EE-Abos'!$F28,IF(AND('DA-EE-Abos'!$D28="J",$H25=R$1),'DA-EE-Abos'!$F28,0))))</f>
        <v>0</v>
      </c>
      <c r="S25" s="5">
        <f>IF('DA-EE-Abos'!$D28="M",'DA-EE-Abos'!$F28,IF(AND('DA-EE-Abos'!$D28="V",$E25=S$1),'DA-EE-Abos'!$F28,IF(AND('DA-EE-Abos'!$D28="H",$G25=S$1),'DA-EE-Abos'!$F28,IF(AND('DA-EE-Abos'!$D28="J",$H25=S$1),'DA-EE-Abos'!$F28,0))))</f>
        <v>0</v>
      </c>
      <c r="T25" s="5">
        <f>IF('DA-EE-Abos'!$D28="M",'DA-EE-Abos'!$F28,IF(AND('DA-EE-Abos'!$D28="V",$E25=T$1),'DA-EE-Abos'!$F28,IF(AND('DA-EE-Abos'!$D28="H",$G25=T$1),'DA-EE-Abos'!$F28,IF(AND('DA-EE-Abos'!$D28="J",$H25=T$1),'DA-EE-Abos'!$F28,0))))</f>
        <v>0</v>
      </c>
    </row>
    <row r="26" spans="1:20" x14ac:dyDescent="0.2">
      <c r="A26" s="1" t="e">
        <f>VLOOKUP('DA-EE-Abos'!E29,monliste,2,FALSE)</f>
        <v>#N/A</v>
      </c>
      <c r="B26" s="7">
        <f>IF('DA-EE-Abos'!$D29="V",IF(ISNA(VLOOKUP('DA-EE-Abos'!$E29,Vliste,2,FALSE)),0,VLOOKUP('DA-EE-Abos'!$E29,Vliste,2,FALSE)),0)</f>
        <v>0</v>
      </c>
      <c r="C26" s="7">
        <f t="shared" si="0"/>
        <v>0</v>
      </c>
      <c r="D26" s="7">
        <f t="shared" si="1"/>
        <v>0</v>
      </c>
      <c r="E26" s="7">
        <f t="shared" si="2"/>
        <v>0</v>
      </c>
      <c r="F26" s="7">
        <f>IF('DA-EE-Abos'!$D29="H",IF(ISNA(VLOOKUP('DA-EE-Abos'!$E29,Hliste,2,FALSE)),0,VLOOKUP('DA-EE-Abos'!$E29,Hliste,2,FALSE)),0)</f>
        <v>0</v>
      </c>
      <c r="G26" s="7">
        <f t="shared" si="3"/>
        <v>0</v>
      </c>
      <c r="H26" s="7">
        <f>IF('DA-EE-Abos'!$D29="J",VLOOKUP('DA-EE-Abos'!$E29,Jliste,2,FALSE),0)</f>
        <v>0</v>
      </c>
      <c r="I26" s="5">
        <f>IF('DA-EE-Abos'!$D29="M",'DA-EE-Abos'!$F29,IF(AND('DA-EE-Abos'!$D29="V",$B26=I$1),'DA-EE-Abos'!$F29,IF(AND('DA-EE-Abos'!$D29="H",$F26=I$1),'DA-EE-Abos'!$F29,IF(AND('DA-EE-Abos'!$D29="J",$H26=I$1),'DA-EE-Abos'!$F29,0))))</f>
        <v>0</v>
      </c>
      <c r="J26" s="5">
        <f>IF('DA-EE-Abos'!$D29="M",'DA-EE-Abos'!$F29,IF(AND('DA-EE-Abos'!$D29="V",$B26=J$1),'DA-EE-Abos'!$F29,IF(AND('DA-EE-Abos'!$D29="H",$F26=J$1),'DA-EE-Abos'!$F29,IF(AND('DA-EE-Abos'!$D29="J",$H26=J$1),'DA-EE-Abos'!$F29,0))))</f>
        <v>0</v>
      </c>
      <c r="K26" s="5">
        <f>IF('DA-EE-Abos'!$D29="M",'DA-EE-Abos'!$F29,IF(AND('DA-EE-Abos'!$D29="V",$B26=K$1),'DA-EE-Abos'!$F29,IF(AND('DA-EE-Abos'!$D29="H",$F26=K$1),'DA-EE-Abos'!$F29,IF(AND('DA-EE-Abos'!$D29="J",$H26=K$1),'DA-EE-Abos'!$F29,0))))</f>
        <v>0</v>
      </c>
      <c r="L26" s="5">
        <f>IF('DA-EE-Abos'!$D29="M",'DA-EE-Abos'!$F29,IF(AND('DA-EE-Abos'!$D29="V",$C26=L$1),'DA-EE-Abos'!$F29,IF(AND('DA-EE-Abos'!$D29="H",$F26=L$1),'DA-EE-Abos'!$F29,IF(AND('DA-EE-Abos'!$D29="J",$H26=L$1),'DA-EE-Abos'!$F29,0))))</f>
        <v>0</v>
      </c>
      <c r="M26" s="5">
        <f>IF('DA-EE-Abos'!$D29="M",'DA-EE-Abos'!$F29,IF(AND('DA-EE-Abos'!$D29="V",$C26=M$1),'DA-EE-Abos'!$F29,IF(AND('DA-EE-Abos'!$D29="H",$F26=M$1),'DA-EE-Abos'!$F29,IF(AND('DA-EE-Abos'!$D29="J",$H26=M$1),'DA-EE-Abos'!$F29,0))))</f>
        <v>0</v>
      </c>
      <c r="N26" s="5">
        <f>IF('DA-EE-Abos'!$D29="M",'DA-EE-Abos'!$F29,IF(AND('DA-EE-Abos'!$D29="V",$C26=N$1),'DA-EE-Abos'!$F29,IF(AND('DA-EE-Abos'!$D29="H",$F26=N$1),'DA-EE-Abos'!$F29,IF(AND('DA-EE-Abos'!$D29="J",$H26=N$1),'DA-EE-Abos'!$F29,0))))</f>
        <v>0</v>
      </c>
      <c r="O26" s="5">
        <f>IF('DA-EE-Abos'!$D29="M",'DA-EE-Abos'!$F29,IF(AND('DA-EE-Abos'!$D29="V",$D26=O$1),'DA-EE-Abos'!$F29,IF(AND('DA-EE-Abos'!$D29="H",$G26=O$1),'DA-EE-Abos'!$F29,IF(AND('DA-EE-Abos'!$D29="J",$H26=O$1),'DA-EE-Abos'!$F29,0))))</f>
        <v>0</v>
      </c>
      <c r="P26" s="5">
        <f>IF('DA-EE-Abos'!$D29="M",'DA-EE-Abos'!$F29,IF(AND('DA-EE-Abos'!$D29="V",$D26=P$1),'DA-EE-Abos'!$F29,IF(AND('DA-EE-Abos'!$D29="H",$G26=P$1),'DA-EE-Abos'!$F29,IF(AND('DA-EE-Abos'!$D29="J",$H26=P$1),'DA-EE-Abos'!$F29,0))))</f>
        <v>0</v>
      </c>
      <c r="Q26" s="5">
        <f>IF('DA-EE-Abos'!$D29="M",'DA-EE-Abos'!$F29,IF(AND('DA-EE-Abos'!$D29="V",$D26=Q$1),'DA-EE-Abos'!$F29,IF(AND('DA-EE-Abos'!$D29="H",$G26=Q$1),'DA-EE-Abos'!$F29,IF(AND('DA-EE-Abos'!$D29="J",$H26=Q$1),'DA-EE-Abos'!$F29,0))))</f>
        <v>0</v>
      </c>
      <c r="R26" s="5">
        <f>IF('DA-EE-Abos'!$D29="M",'DA-EE-Abos'!$F29,IF(AND('DA-EE-Abos'!$D29="V",$E26=R$1),'DA-EE-Abos'!$F29,IF(AND('DA-EE-Abos'!$D29="H",$G26=R$1),'DA-EE-Abos'!$F29,IF(AND('DA-EE-Abos'!$D29="J",$H26=R$1),'DA-EE-Abos'!$F29,0))))</f>
        <v>0</v>
      </c>
      <c r="S26" s="5">
        <f>IF('DA-EE-Abos'!$D29="M",'DA-EE-Abos'!$F29,IF(AND('DA-EE-Abos'!$D29="V",$E26=S$1),'DA-EE-Abos'!$F29,IF(AND('DA-EE-Abos'!$D29="H",$G26=S$1),'DA-EE-Abos'!$F29,IF(AND('DA-EE-Abos'!$D29="J",$H26=S$1),'DA-EE-Abos'!$F29,0))))</f>
        <v>0</v>
      </c>
      <c r="T26" s="5">
        <f>IF('DA-EE-Abos'!$D29="M",'DA-EE-Abos'!$F29,IF(AND('DA-EE-Abos'!$D29="V",$E26=T$1),'DA-EE-Abos'!$F29,IF(AND('DA-EE-Abos'!$D29="H",$G26=T$1),'DA-EE-Abos'!$F29,IF(AND('DA-EE-Abos'!$D29="J",$H26=T$1),'DA-EE-Abos'!$F29,0))))</f>
        <v>0</v>
      </c>
    </row>
    <row r="27" spans="1:20" x14ac:dyDescent="0.2">
      <c r="A27" s="1" t="e">
        <f>VLOOKUP('DA-EE-Abos'!E30,monliste,2,FALSE)</f>
        <v>#N/A</v>
      </c>
      <c r="B27" s="7">
        <f>IF('DA-EE-Abos'!$D30="V",IF(ISNA(VLOOKUP('DA-EE-Abos'!$E30,Vliste,2,FALSE)),0,VLOOKUP('DA-EE-Abos'!$E30,Vliste,2,FALSE)),0)</f>
        <v>0</v>
      </c>
      <c r="C27" s="7">
        <f t="shared" si="0"/>
        <v>0</v>
      </c>
      <c r="D27" s="7">
        <f t="shared" si="1"/>
        <v>0</v>
      </c>
      <c r="E27" s="7">
        <f t="shared" si="2"/>
        <v>0</v>
      </c>
      <c r="F27" s="7">
        <f>IF('DA-EE-Abos'!$D30="H",IF(ISNA(VLOOKUP('DA-EE-Abos'!$E30,Hliste,2,FALSE)),0,VLOOKUP('DA-EE-Abos'!$E30,Hliste,2,FALSE)),0)</f>
        <v>0</v>
      </c>
      <c r="G27" s="7">
        <f t="shared" si="3"/>
        <v>0</v>
      </c>
      <c r="H27" s="7">
        <f>IF('DA-EE-Abos'!$D30="J",VLOOKUP('DA-EE-Abos'!$E30,Jliste,2,FALSE),0)</f>
        <v>0</v>
      </c>
      <c r="I27" s="5">
        <f>IF('DA-EE-Abos'!$D30="M",'DA-EE-Abos'!$F30,IF(AND('DA-EE-Abos'!$D30="V",$B27=I$1),'DA-EE-Abos'!$F30,IF(AND('DA-EE-Abos'!$D30="H",$F27=I$1),'DA-EE-Abos'!$F30,IF(AND('DA-EE-Abos'!$D30="J",$H27=I$1),'DA-EE-Abos'!$F30,0))))</f>
        <v>0</v>
      </c>
      <c r="J27" s="5">
        <f>IF('DA-EE-Abos'!$D30="M",'DA-EE-Abos'!$F30,IF(AND('DA-EE-Abos'!$D30="V",$B27=J$1),'DA-EE-Abos'!$F30,IF(AND('DA-EE-Abos'!$D30="H",$F27=J$1),'DA-EE-Abos'!$F30,IF(AND('DA-EE-Abos'!$D30="J",$H27=J$1),'DA-EE-Abos'!$F30,0))))</f>
        <v>0</v>
      </c>
      <c r="K27" s="5">
        <f>IF('DA-EE-Abos'!$D30="M",'DA-EE-Abos'!$F30,IF(AND('DA-EE-Abos'!$D30="V",$B27=K$1),'DA-EE-Abos'!$F30,IF(AND('DA-EE-Abos'!$D30="H",$F27=K$1),'DA-EE-Abos'!$F30,IF(AND('DA-EE-Abos'!$D30="J",$H27=K$1),'DA-EE-Abos'!$F30,0))))</f>
        <v>0</v>
      </c>
      <c r="L27" s="5">
        <f>IF('DA-EE-Abos'!$D30="M",'DA-EE-Abos'!$F30,IF(AND('DA-EE-Abos'!$D30="V",$C27=L$1),'DA-EE-Abos'!$F30,IF(AND('DA-EE-Abos'!$D30="H",$F27=L$1),'DA-EE-Abos'!$F30,IF(AND('DA-EE-Abos'!$D30="J",$H27=L$1),'DA-EE-Abos'!$F30,0))))</f>
        <v>0</v>
      </c>
      <c r="M27" s="5">
        <f>IF('DA-EE-Abos'!$D30="M",'DA-EE-Abos'!$F30,IF(AND('DA-EE-Abos'!$D30="V",$C27=M$1),'DA-EE-Abos'!$F30,IF(AND('DA-EE-Abos'!$D30="H",$F27=M$1),'DA-EE-Abos'!$F30,IF(AND('DA-EE-Abos'!$D30="J",$H27=M$1),'DA-EE-Abos'!$F30,0))))</f>
        <v>0</v>
      </c>
      <c r="N27" s="5">
        <f>IF('DA-EE-Abos'!$D30="M",'DA-EE-Abos'!$F30,IF(AND('DA-EE-Abos'!$D30="V",$C27=N$1),'DA-EE-Abos'!$F30,IF(AND('DA-EE-Abos'!$D30="H",$F27=N$1),'DA-EE-Abos'!$F30,IF(AND('DA-EE-Abos'!$D30="J",$H27=N$1),'DA-EE-Abos'!$F30,0))))</f>
        <v>0</v>
      </c>
      <c r="O27" s="5">
        <f>IF('DA-EE-Abos'!$D30="M",'DA-EE-Abos'!$F30,IF(AND('DA-EE-Abos'!$D30="V",$D27=O$1),'DA-EE-Abos'!$F30,IF(AND('DA-EE-Abos'!$D30="H",$G27=O$1),'DA-EE-Abos'!$F30,IF(AND('DA-EE-Abos'!$D30="J",$H27=O$1),'DA-EE-Abos'!$F30,0))))</f>
        <v>0</v>
      </c>
      <c r="P27" s="5">
        <f>IF('DA-EE-Abos'!$D30="M",'DA-EE-Abos'!$F30,IF(AND('DA-EE-Abos'!$D30="V",$D27=P$1),'DA-EE-Abos'!$F30,IF(AND('DA-EE-Abos'!$D30="H",$G27=P$1),'DA-EE-Abos'!$F30,IF(AND('DA-EE-Abos'!$D30="J",$H27=P$1),'DA-EE-Abos'!$F30,0))))</f>
        <v>0</v>
      </c>
      <c r="Q27" s="5">
        <f>IF('DA-EE-Abos'!$D30="M",'DA-EE-Abos'!$F30,IF(AND('DA-EE-Abos'!$D30="V",$D27=Q$1),'DA-EE-Abos'!$F30,IF(AND('DA-EE-Abos'!$D30="H",$G27=Q$1),'DA-EE-Abos'!$F30,IF(AND('DA-EE-Abos'!$D30="J",$H27=Q$1),'DA-EE-Abos'!$F30,0))))</f>
        <v>0</v>
      </c>
      <c r="R27" s="5">
        <f>IF('DA-EE-Abos'!$D30="M",'DA-EE-Abos'!$F30,IF(AND('DA-EE-Abos'!$D30="V",$E27=R$1),'DA-EE-Abos'!$F30,IF(AND('DA-EE-Abos'!$D30="H",$G27=R$1),'DA-EE-Abos'!$F30,IF(AND('DA-EE-Abos'!$D30="J",$H27=R$1),'DA-EE-Abos'!$F30,0))))</f>
        <v>0</v>
      </c>
      <c r="S27" s="5">
        <f>IF('DA-EE-Abos'!$D30="M",'DA-EE-Abos'!$F30,IF(AND('DA-EE-Abos'!$D30="V",$E27=S$1),'DA-EE-Abos'!$F30,IF(AND('DA-EE-Abos'!$D30="H",$G27=S$1),'DA-EE-Abos'!$F30,IF(AND('DA-EE-Abos'!$D30="J",$H27=S$1),'DA-EE-Abos'!$F30,0))))</f>
        <v>0</v>
      </c>
      <c r="T27" s="5">
        <f>IF('DA-EE-Abos'!$D30="M",'DA-EE-Abos'!$F30,IF(AND('DA-EE-Abos'!$D30="V",$E27=T$1),'DA-EE-Abos'!$F30,IF(AND('DA-EE-Abos'!$D30="H",$G27=T$1),'DA-EE-Abos'!$F30,IF(AND('DA-EE-Abos'!$D30="J",$H27=T$1),'DA-EE-Abos'!$F30,0))))</f>
        <v>0</v>
      </c>
    </row>
    <row r="28" spans="1:20" x14ac:dyDescent="0.2">
      <c r="A28" s="1" t="e">
        <f>VLOOKUP('DA-EE-Abos'!E31,monliste,2,FALSE)</f>
        <v>#N/A</v>
      </c>
      <c r="B28" s="7">
        <f>IF('DA-EE-Abos'!$D31="V",IF(ISNA(VLOOKUP('DA-EE-Abos'!$E31,Vliste,2,FALSE)),0,VLOOKUP('DA-EE-Abos'!$E31,Vliste,2,FALSE)),0)</f>
        <v>0</v>
      </c>
      <c r="C28" s="7">
        <f t="shared" si="0"/>
        <v>0</v>
      </c>
      <c r="D28" s="7">
        <f t="shared" si="1"/>
        <v>0</v>
      </c>
      <c r="E28" s="7">
        <f t="shared" si="2"/>
        <v>0</v>
      </c>
      <c r="F28" s="7">
        <f>IF('DA-EE-Abos'!$D31="H",IF(ISNA(VLOOKUP('DA-EE-Abos'!$E31,Hliste,2,FALSE)),0,VLOOKUP('DA-EE-Abos'!$E31,Hliste,2,FALSE)),0)</f>
        <v>0</v>
      </c>
      <c r="G28" s="7">
        <f t="shared" si="3"/>
        <v>0</v>
      </c>
      <c r="H28" s="7">
        <f>IF('DA-EE-Abos'!$D31="J",VLOOKUP('DA-EE-Abos'!$E31,Jliste,2,FALSE),0)</f>
        <v>0</v>
      </c>
      <c r="I28" s="5">
        <f>IF('DA-EE-Abos'!$D31="M",'DA-EE-Abos'!$F31,IF(AND('DA-EE-Abos'!$D31="V",$B28=I$1),'DA-EE-Abos'!$F31,IF(AND('DA-EE-Abos'!$D31="H",$F28=I$1),'DA-EE-Abos'!$F31,IF(AND('DA-EE-Abos'!$D31="J",$H28=I$1),'DA-EE-Abos'!$F31,0))))</f>
        <v>0</v>
      </c>
      <c r="J28" s="5">
        <f>IF('DA-EE-Abos'!$D31="M",'DA-EE-Abos'!$F31,IF(AND('DA-EE-Abos'!$D31="V",$B28=J$1),'DA-EE-Abos'!$F31,IF(AND('DA-EE-Abos'!$D31="H",$F28=J$1),'DA-EE-Abos'!$F31,IF(AND('DA-EE-Abos'!$D31="J",$H28=J$1),'DA-EE-Abos'!$F31,0))))</f>
        <v>0</v>
      </c>
      <c r="K28" s="5">
        <f>IF('DA-EE-Abos'!$D31="M",'DA-EE-Abos'!$F31,IF(AND('DA-EE-Abos'!$D31="V",$B28=K$1),'DA-EE-Abos'!$F31,IF(AND('DA-EE-Abos'!$D31="H",$F28=K$1),'DA-EE-Abos'!$F31,IF(AND('DA-EE-Abos'!$D31="J",$H28=K$1),'DA-EE-Abos'!$F31,0))))</f>
        <v>0</v>
      </c>
      <c r="L28" s="5">
        <f>IF('DA-EE-Abos'!$D31="M",'DA-EE-Abos'!$F31,IF(AND('DA-EE-Abos'!$D31="V",$C28=L$1),'DA-EE-Abos'!$F31,IF(AND('DA-EE-Abos'!$D31="H",$F28=L$1),'DA-EE-Abos'!$F31,IF(AND('DA-EE-Abos'!$D31="J",$H28=L$1),'DA-EE-Abos'!$F31,0))))</f>
        <v>0</v>
      </c>
      <c r="M28" s="5">
        <f>IF('DA-EE-Abos'!$D31="M",'DA-EE-Abos'!$F31,IF(AND('DA-EE-Abos'!$D31="V",$C28=M$1),'DA-EE-Abos'!$F31,IF(AND('DA-EE-Abos'!$D31="H",$F28=M$1),'DA-EE-Abos'!$F31,IF(AND('DA-EE-Abos'!$D31="J",$H28=M$1),'DA-EE-Abos'!$F31,0))))</f>
        <v>0</v>
      </c>
      <c r="N28" s="5">
        <f>IF('DA-EE-Abos'!$D31="M",'DA-EE-Abos'!$F31,IF(AND('DA-EE-Abos'!$D31="V",$C28=N$1),'DA-EE-Abos'!$F31,IF(AND('DA-EE-Abos'!$D31="H",$F28=N$1),'DA-EE-Abos'!$F31,IF(AND('DA-EE-Abos'!$D31="J",$H28=N$1),'DA-EE-Abos'!$F31,0))))</f>
        <v>0</v>
      </c>
      <c r="O28" s="5">
        <f>IF('DA-EE-Abos'!$D31="M",'DA-EE-Abos'!$F31,IF(AND('DA-EE-Abos'!$D31="V",$D28=O$1),'DA-EE-Abos'!$F31,IF(AND('DA-EE-Abos'!$D31="H",$G28=O$1),'DA-EE-Abos'!$F31,IF(AND('DA-EE-Abos'!$D31="J",$H28=O$1),'DA-EE-Abos'!$F31,0))))</f>
        <v>0</v>
      </c>
      <c r="P28" s="5">
        <f>IF('DA-EE-Abos'!$D31="M",'DA-EE-Abos'!$F31,IF(AND('DA-EE-Abos'!$D31="V",$D28=P$1),'DA-EE-Abos'!$F31,IF(AND('DA-EE-Abos'!$D31="H",$G28=P$1),'DA-EE-Abos'!$F31,IF(AND('DA-EE-Abos'!$D31="J",$H28=P$1),'DA-EE-Abos'!$F31,0))))</f>
        <v>0</v>
      </c>
      <c r="Q28" s="5">
        <f>IF('DA-EE-Abos'!$D31="M",'DA-EE-Abos'!$F31,IF(AND('DA-EE-Abos'!$D31="V",$D28=Q$1),'DA-EE-Abos'!$F31,IF(AND('DA-EE-Abos'!$D31="H",$G28=Q$1),'DA-EE-Abos'!$F31,IF(AND('DA-EE-Abos'!$D31="J",$H28=Q$1),'DA-EE-Abos'!$F31,0))))</f>
        <v>0</v>
      </c>
      <c r="R28" s="5">
        <f>IF('DA-EE-Abos'!$D31="M",'DA-EE-Abos'!$F31,IF(AND('DA-EE-Abos'!$D31="V",$E28=R$1),'DA-EE-Abos'!$F31,IF(AND('DA-EE-Abos'!$D31="H",$G28=R$1),'DA-EE-Abos'!$F31,IF(AND('DA-EE-Abos'!$D31="J",$H28=R$1),'DA-EE-Abos'!$F31,0))))</f>
        <v>0</v>
      </c>
      <c r="S28" s="5">
        <f>IF('DA-EE-Abos'!$D31="M",'DA-EE-Abos'!$F31,IF(AND('DA-EE-Abos'!$D31="V",$E28=S$1),'DA-EE-Abos'!$F31,IF(AND('DA-EE-Abos'!$D31="H",$G28=S$1),'DA-EE-Abos'!$F31,IF(AND('DA-EE-Abos'!$D31="J",$H28=S$1),'DA-EE-Abos'!$F31,0))))</f>
        <v>0</v>
      </c>
      <c r="T28" s="5">
        <f>IF('DA-EE-Abos'!$D31="M",'DA-EE-Abos'!$F31,IF(AND('DA-EE-Abos'!$D31="V",$E28=T$1),'DA-EE-Abos'!$F31,IF(AND('DA-EE-Abos'!$D31="H",$G28=T$1),'DA-EE-Abos'!$F31,IF(AND('DA-EE-Abos'!$D31="J",$H28=T$1),'DA-EE-Abos'!$F31,0))))</f>
        <v>0</v>
      </c>
    </row>
    <row r="29" spans="1:20" x14ac:dyDescent="0.2">
      <c r="A29" s="1" t="e">
        <f>VLOOKUP('DA-EE-Abos'!E32,monliste,2,FALSE)</f>
        <v>#N/A</v>
      </c>
      <c r="B29" s="7">
        <f>IF('DA-EE-Abos'!$D32="V",IF(ISNA(VLOOKUP('DA-EE-Abos'!$E32,Vliste,2,FALSE)),0,VLOOKUP('DA-EE-Abos'!$E32,Vliste,2,FALSE)),0)</f>
        <v>0</v>
      </c>
      <c r="C29" s="7">
        <f t="shared" si="0"/>
        <v>0</v>
      </c>
      <c r="D29" s="7">
        <f t="shared" si="1"/>
        <v>0</v>
      </c>
      <c r="E29" s="7">
        <f t="shared" si="2"/>
        <v>0</v>
      </c>
      <c r="F29" s="7">
        <f>IF('DA-EE-Abos'!$D32="H",IF(ISNA(VLOOKUP('DA-EE-Abos'!$E32,Hliste,2,FALSE)),0,VLOOKUP('DA-EE-Abos'!$E32,Hliste,2,FALSE)),0)</f>
        <v>0</v>
      </c>
      <c r="G29" s="7">
        <f t="shared" si="3"/>
        <v>0</v>
      </c>
      <c r="H29" s="7">
        <f>IF('DA-EE-Abos'!$D32="J",VLOOKUP('DA-EE-Abos'!$E32,Jliste,2,FALSE),0)</f>
        <v>0</v>
      </c>
      <c r="I29" s="5">
        <f>IF('DA-EE-Abos'!$D32="M",'DA-EE-Abos'!$F32,IF(AND('DA-EE-Abos'!$D32="V",$B29=I$1),'DA-EE-Abos'!$F32,IF(AND('DA-EE-Abos'!$D32="H",$F29=I$1),'DA-EE-Abos'!$F32,IF(AND('DA-EE-Abos'!$D32="J",$H29=I$1),'DA-EE-Abos'!$F32,0))))</f>
        <v>0</v>
      </c>
      <c r="J29" s="5">
        <f>IF('DA-EE-Abos'!$D32="M",'DA-EE-Abos'!$F32,IF(AND('DA-EE-Abos'!$D32="V",$B29=J$1),'DA-EE-Abos'!$F32,IF(AND('DA-EE-Abos'!$D32="H",$F29=J$1),'DA-EE-Abos'!$F32,IF(AND('DA-EE-Abos'!$D32="J",$H29=J$1),'DA-EE-Abos'!$F32,0))))</f>
        <v>0</v>
      </c>
      <c r="K29" s="5">
        <f>IF('DA-EE-Abos'!$D32="M",'DA-EE-Abos'!$F32,IF(AND('DA-EE-Abos'!$D32="V",$B29=K$1),'DA-EE-Abos'!$F32,IF(AND('DA-EE-Abos'!$D32="H",$F29=K$1),'DA-EE-Abos'!$F32,IF(AND('DA-EE-Abos'!$D32="J",$H29=K$1),'DA-EE-Abos'!$F32,0))))</f>
        <v>0</v>
      </c>
      <c r="L29" s="5">
        <f>IF('DA-EE-Abos'!$D32="M",'DA-EE-Abos'!$F32,IF(AND('DA-EE-Abos'!$D32="V",$C29=L$1),'DA-EE-Abos'!$F32,IF(AND('DA-EE-Abos'!$D32="H",$F29=L$1),'DA-EE-Abos'!$F32,IF(AND('DA-EE-Abos'!$D32="J",$H29=L$1),'DA-EE-Abos'!$F32,0))))</f>
        <v>0</v>
      </c>
      <c r="M29" s="5">
        <f>IF('DA-EE-Abos'!$D32="M",'DA-EE-Abos'!$F32,IF(AND('DA-EE-Abos'!$D32="V",$C29=M$1),'DA-EE-Abos'!$F32,IF(AND('DA-EE-Abos'!$D32="H",$F29=M$1),'DA-EE-Abos'!$F32,IF(AND('DA-EE-Abos'!$D32="J",$H29=M$1),'DA-EE-Abos'!$F32,0))))</f>
        <v>0</v>
      </c>
      <c r="N29" s="5">
        <f>IF('DA-EE-Abos'!$D32="M",'DA-EE-Abos'!$F32,IF(AND('DA-EE-Abos'!$D32="V",$C29=N$1),'DA-EE-Abos'!$F32,IF(AND('DA-EE-Abos'!$D32="H",$F29=N$1),'DA-EE-Abos'!$F32,IF(AND('DA-EE-Abos'!$D32="J",$H29=N$1),'DA-EE-Abos'!$F32,0))))</f>
        <v>0</v>
      </c>
      <c r="O29" s="5">
        <f>IF('DA-EE-Abos'!$D32="M",'DA-EE-Abos'!$F32,IF(AND('DA-EE-Abos'!$D32="V",$D29=O$1),'DA-EE-Abos'!$F32,IF(AND('DA-EE-Abos'!$D32="H",$G29=O$1),'DA-EE-Abos'!$F32,IF(AND('DA-EE-Abos'!$D32="J",$H29=O$1),'DA-EE-Abos'!$F32,0))))</f>
        <v>0</v>
      </c>
      <c r="P29" s="5">
        <f>IF('DA-EE-Abos'!$D32="M",'DA-EE-Abos'!$F32,IF(AND('DA-EE-Abos'!$D32="V",$D29=P$1),'DA-EE-Abos'!$F32,IF(AND('DA-EE-Abos'!$D32="H",$G29=P$1),'DA-EE-Abos'!$F32,IF(AND('DA-EE-Abos'!$D32="J",$H29=P$1),'DA-EE-Abos'!$F32,0))))</f>
        <v>0</v>
      </c>
      <c r="Q29" s="5">
        <f>IF('DA-EE-Abos'!$D32="M",'DA-EE-Abos'!$F32,IF(AND('DA-EE-Abos'!$D32="V",$D29=Q$1),'DA-EE-Abos'!$F32,IF(AND('DA-EE-Abos'!$D32="H",$G29=Q$1),'DA-EE-Abos'!$F32,IF(AND('DA-EE-Abos'!$D32="J",$H29=Q$1),'DA-EE-Abos'!$F32,0))))</f>
        <v>0</v>
      </c>
      <c r="R29" s="5">
        <f>IF('DA-EE-Abos'!$D32="M",'DA-EE-Abos'!$F32,IF(AND('DA-EE-Abos'!$D32="V",$E29=R$1),'DA-EE-Abos'!$F32,IF(AND('DA-EE-Abos'!$D32="H",$G29=R$1),'DA-EE-Abos'!$F32,IF(AND('DA-EE-Abos'!$D32="J",$H29=R$1),'DA-EE-Abos'!$F32,0))))</f>
        <v>0</v>
      </c>
      <c r="S29" s="5">
        <f>IF('DA-EE-Abos'!$D32="M",'DA-EE-Abos'!$F32,IF(AND('DA-EE-Abos'!$D32="V",$E29=S$1),'DA-EE-Abos'!$F32,IF(AND('DA-EE-Abos'!$D32="H",$G29=S$1),'DA-EE-Abos'!$F32,IF(AND('DA-EE-Abos'!$D32="J",$H29=S$1),'DA-EE-Abos'!$F32,0))))</f>
        <v>0</v>
      </c>
      <c r="T29" s="5">
        <f>IF('DA-EE-Abos'!$D32="M",'DA-EE-Abos'!$F32,IF(AND('DA-EE-Abos'!$D32="V",$E29=T$1),'DA-EE-Abos'!$F32,IF(AND('DA-EE-Abos'!$D32="H",$G29=T$1),'DA-EE-Abos'!$F32,IF(AND('DA-EE-Abos'!$D32="J",$H29=T$1),'DA-EE-Abos'!$F32,0))))</f>
        <v>0</v>
      </c>
    </row>
    <row r="30" spans="1:20" x14ac:dyDescent="0.2">
      <c r="A30" s="1" t="e">
        <f>VLOOKUP('DA-EE-Abos'!E33,monliste,2,FALSE)</f>
        <v>#N/A</v>
      </c>
      <c r="B30" s="7">
        <f>IF('DA-EE-Abos'!$D33="V",IF(ISNA(VLOOKUP('DA-EE-Abos'!$E33,Vliste,2,FALSE)),0,VLOOKUP('DA-EE-Abos'!$E33,Vliste,2,FALSE)),0)</f>
        <v>0</v>
      </c>
      <c r="C30" s="7">
        <f t="shared" si="0"/>
        <v>0</v>
      </c>
      <c r="D30" s="7">
        <f t="shared" si="1"/>
        <v>0</v>
      </c>
      <c r="E30" s="7">
        <f t="shared" si="2"/>
        <v>0</v>
      </c>
      <c r="F30" s="7">
        <f>IF('DA-EE-Abos'!$D33="H",IF(ISNA(VLOOKUP('DA-EE-Abos'!$E33,Hliste,2,FALSE)),0,VLOOKUP('DA-EE-Abos'!$E33,Hliste,2,FALSE)),0)</f>
        <v>0</v>
      </c>
      <c r="G30" s="7">
        <f t="shared" si="3"/>
        <v>0</v>
      </c>
      <c r="H30" s="7">
        <f>IF('DA-EE-Abos'!$D33="J",VLOOKUP('DA-EE-Abos'!$E33,Jliste,2,FALSE),0)</f>
        <v>0</v>
      </c>
      <c r="I30" s="5">
        <f>IF('DA-EE-Abos'!$D33="M",'DA-EE-Abos'!$F33,IF(AND('DA-EE-Abos'!$D33="V",$B30=I$1),'DA-EE-Abos'!$F33,IF(AND('DA-EE-Abos'!$D33="H",$F30=I$1),'DA-EE-Abos'!$F33,IF(AND('DA-EE-Abos'!$D33="J",$H30=I$1),'DA-EE-Abos'!$F33,0))))</f>
        <v>0</v>
      </c>
      <c r="J30" s="5">
        <f>IF('DA-EE-Abos'!$D33="M",'DA-EE-Abos'!$F33,IF(AND('DA-EE-Abos'!$D33="V",$B30=J$1),'DA-EE-Abos'!$F33,IF(AND('DA-EE-Abos'!$D33="H",$F30=J$1),'DA-EE-Abos'!$F33,IF(AND('DA-EE-Abos'!$D33="J",$H30=J$1),'DA-EE-Abos'!$F33,0))))</f>
        <v>0</v>
      </c>
      <c r="K30" s="5">
        <f>IF('DA-EE-Abos'!$D33="M",'DA-EE-Abos'!$F33,IF(AND('DA-EE-Abos'!$D33="V",$B30=K$1),'DA-EE-Abos'!$F33,IF(AND('DA-EE-Abos'!$D33="H",$F30=K$1),'DA-EE-Abos'!$F33,IF(AND('DA-EE-Abos'!$D33="J",$H30=K$1),'DA-EE-Abos'!$F33,0))))</f>
        <v>0</v>
      </c>
      <c r="L30" s="5">
        <f>IF('DA-EE-Abos'!$D33="M",'DA-EE-Abos'!$F33,IF(AND('DA-EE-Abos'!$D33="V",$C30=L$1),'DA-EE-Abos'!$F33,IF(AND('DA-EE-Abos'!$D33="H",$F30=L$1),'DA-EE-Abos'!$F33,IF(AND('DA-EE-Abos'!$D33="J",$H30=L$1),'DA-EE-Abos'!$F33,0))))</f>
        <v>0</v>
      </c>
      <c r="M30" s="5">
        <f>IF('DA-EE-Abos'!$D33="M",'DA-EE-Abos'!$F33,IF(AND('DA-EE-Abos'!$D33="V",$C30=M$1),'DA-EE-Abos'!$F33,IF(AND('DA-EE-Abos'!$D33="H",$F30=M$1),'DA-EE-Abos'!$F33,IF(AND('DA-EE-Abos'!$D33="J",$H30=M$1),'DA-EE-Abos'!$F33,0))))</f>
        <v>0</v>
      </c>
      <c r="N30" s="5">
        <f>IF('DA-EE-Abos'!$D33="M",'DA-EE-Abos'!$F33,IF(AND('DA-EE-Abos'!$D33="V",$C30=N$1),'DA-EE-Abos'!$F33,IF(AND('DA-EE-Abos'!$D33="H",$F30=N$1),'DA-EE-Abos'!$F33,IF(AND('DA-EE-Abos'!$D33="J",$H30=N$1),'DA-EE-Abos'!$F33,0))))</f>
        <v>0</v>
      </c>
      <c r="O30" s="5">
        <f>IF('DA-EE-Abos'!$D33="M",'DA-EE-Abos'!$F33,IF(AND('DA-EE-Abos'!$D33="V",$D30=O$1),'DA-EE-Abos'!$F33,IF(AND('DA-EE-Abos'!$D33="H",$G30=O$1),'DA-EE-Abos'!$F33,IF(AND('DA-EE-Abos'!$D33="J",$H30=O$1),'DA-EE-Abos'!$F33,0))))</f>
        <v>0</v>
      </c>
      <c r="P30" s="5">
        <f>IF('DA-EE-Abos'!$D33="M",'DA-EE-Abos'!$F33,IF(AND('DA-EE-Abos'!$D33="V",$D30=P$1),'DA-EE-Abos'!$F33,IF(AND('DA-EE-Abos'!$D33="H",$G30=P$1),'DA-EE-Abos'!$F33,IF(AND('DA-EE-Abos'!$D33="J",$H30=P$1),'DA-EE-Abos'!$F33,0))))</f>
        <v>0</v>
      </c>
      <c r="Q30" s="5">
        <f>IF('DA-EE-Abos'!$D33="M",'DA-EE-Abos'!$F33,IF(AND('DA-EE-Abos'!$D33="V",$D30=Q$1),'DA-EE-Abos'!$F33,IF(AND('DA-EE-Abos'!$D33="H",$G30=Q$1),'DA-EE-Abos'!$F33,IF(AND('DA-EE-Abos'!$D33="J",$H30=Q$1),'DA-EE-Abos'!$F33,0))))</f>
        <v>0</v>
      </c>
      <c r="R30" s="5">
        <f>IF('DA-EE-Abos'!$D33="M",'DA-EE-Abos'!$F33,IF(AND('DA-EE-Abos'!$D33="V",$E30=R$1),'DA-EE-Abos'!$F33,IF(AND('DA-EE-Abos'!$D33="H",$G30=R$1),'DA-EE-Abos'!$F33,IF(AND('DA-EE-Abos'!$D33="J",$H30=R$1),'DA-EE-Abos'!$F33,0))))</f>
        <v>0</v>
      </c>
      <c r="S30" s="5">
        <f>IF('DA-EE-Abos'!$D33="M",'DA-EE-Abos'!$F33,IF(AND('DA-EE-Abos'!$D33="V",$E30=S$1),'DA-EE-Abos'!$F33,IF(AND('DA-EE-Abos'!$D33="H",$G30=S$1),'DA-EE-Abos'!$F33,IF(AND('DA-EE-Abos'!$D33="J",$H30=S$1),'DA-EE-Abos'!$F33,0))))</f>
        <v>0</v>
      </c>
      <c r="T30" s="5">
        <f>IF('DA-EE-Abos'!$D33="M",'DA-EE-Abos'!$F33,IF(AND('DA-EE-Abos'!$D33="V",$E30=T$1),'DA-EE-Abos'!$F33,IF(AND('DA-EE-Abos'!$D33="H",$G30=T$1),'DA-EE-Abos'!$F33,IF(AND('DA-EE-Abos'!$D33="J",$H30=T$1),'DA-EE-Abos'!$F33,0))))</f>
        <v>0</v>
      </c>
    </row>
    <row r="31" spans="1:20" x14ac:dyDescent="0.2">
      <c r="A31" s="1" t="e">
        <f>VLOOKUP('DA-EE-Abos'!E34,monliste,2,FALSE)</f>
        <v>#N/A</v>
      </c>
      <c r="B31" s="7">
        <f>IF('DA-EE-Abos'!$D34="V",IF(ISNA(VLOOKUP('DA-EE-Abos'!$E34,Vliste,2,FALSE)),0,VLOOKUP('DA-EE-Abos'!$E34,Vliste,2,FALSE)),0)</f>
        <v>0</v>
      </c>
      <c r="C31" s="7">
        <f t="shared" si="0"/>
        <v>0</v>
      </c>
      <c r="D31" s="7">
        <f t="shared" si="1"/>
        <v>0</v>
      </c>
      <c r="E31" s="7">
        <f t="shared" si="2"/>
        <v>0</v>
      </c>
      <c r="F31" s="7">
        <f>IF('DA-EE-Abos'!$D34="H",IF(ISNA(VLOOKUP('DA-EE-Abos'!$E34,Hliste,2,FALSE)),0,VLOOKUP('DA-EE-Abos'!$E34,Hliste,2,FALSE)),0)</f>
        <v>0</v>
      </c>
      <c r="G31" s="7">
        <f t="shared" si="3"/>
        <v>0</v>
      </c>
      <c r="H31" s="7">
        <f>IF('DA-EE-Abos'!$D34="J",VLOOKUP('DA-EE-Abos'!$E34,Jliste,2,FALSE),0)</f>
        <v>0</v>
      </c>
      <c r="I31" s="5">
        <f>IF('DA-EE-Abos'!$D34="M",'DA-EE-Abos'!$F34,IF(AND('DA-EE-Abos'!$D34="V",$B31=I$1),'DA-EE-Abos'!$F34,IF(AND('DA-EE-Abos'!$D34="H",$F31=I$1),'DA-EE-Abos'!$F34,IF(AND('DA-EE-Abos'!$D34="J",$H31=I$1),'DA-EE-Abos'!$F34,0))))</f>
        <v>0</v>
      </c>
      <c r="J31" s="5">
        <f>IF('DA-EE-Abos'!$D34="M",'DA-EE-Abos'!$F34,IF(AND('DA-EE-Abos'!$D34="V",$B31=J$1),'DA-EE-Abos'!$F34,IF(AND('DA-EE-Abos'!$D34="H",$F31=J$1),'DA-EE-Abos'!$F34,IF(AND('DA-EE-Abos'!$D34="J",$H31=J$1),'DA-EE-Abos'!$F34,0))))</f>
        <v>0</v>
      </c>
      <c r="K31" s="5">
        <f>IF('DA-EE-Abos'!$D34="M",'DA-EE-Abos'!$F34,IF(AND('DA-EE-Abos'!$D34="V",$B31=K$1),'DA-EE-Abos'!$F34,IF(AND('DA-EE-Abos'!$D34="H",$F31=K$1),'DA-EE-Abos'!$F34,IF(AND('DA-EE-Abos'!$D34="J",$H31=K$1),'DA-EE-Abos'!$F34,0))))</f>
        <v>0</v>
      </c>
      <c r="L31" s="5">
        <f>IF('DA-EE-Abos'!$D34="M",'DA-EE-Abos'!$F34,IF(AND('DA-EE-Abos'!$D34="V",$C31=L$1),'DA-EE-Abos'!$F34,IF(AND('DA-EE-Abos'!$D34="H",$F31=L$1),'DA-EE-Abos'!$F34,IF(AND('DA-EE-Abos'!$D34="J",$H31=L$1),'DA-EE-Abos'!$F34,0))))</f>
        <v>0</v>
      </c>
      <c r="M31" s="5">
        <f>IF('DA-EE-Abos'!$D34="M",'DA-EE-Abos'!$F34,IF(AND('DA-EE-Abos'!$D34="V",$C31=M$1),'DA-EE-Abos'!$F34,IF(AND('DA-EE-Abos'!$D34="H",$F31=M$1),'DA-EE-Abos'!$F34,IF(AND('DA-EE-Abos'!$D34="J",$H31=M$1),'DA-EE-Abos'!$F34,0))))</f>
        <v>0</v>
      </c>
      <c r="N31" s="5">
        <f>IF('DA-EE-Abos'!$D34="M",'DA-EE-Abos'!$F34,IF(AND('DA-EE-Abos'!$D34="V",$C31=N$1),'DA-EE-Abos'!$F34,IF(AND('DA-EE-Abos'!$D34="H",$F31=N$1),'DA-EE-Abos'!$F34,IF(AND('DA-EE-Abos'!$D34="J",$H31=N$1),'DA-EE-Abos'!$F34,0))))</f>
        <v>0</v>
      </c>
      <c r="O31" s="5">
        <f>IF('DA-EE-Abos'!$D34="M",'DA-EE-Abos'!$F34,IF(AND('DA-EE-Abos'!$D34="V",$D31=O$1),'DA-EE-Abos'!$F34,IF(AND('DA-EE-Abos'!$D34="H",$G31=O$1),'DA-EE-Abos'!$F34,IF(AND('DA-EE-Abos'!$D34="J",$H31=O$1),'DA-EE-Abos'!$F34,0))))</f>
        <v>0</v>
      </c>
      <c r="P31" s="5">
        <f>IF('DA-EE-Abos'!$D34="M",'DA-EE-Abos'!$F34,IF(AND('DA-EE-Abos'!$D34="V",$D31=P$1),'DA-EE-Abos'!$F34,IF(AND('DA-EE-Abos'!$D34="H",$G31=P$1),'DA-EE-Abos'!$F34,IF(AND('DA-EE-Abos'!$D34="J",$H31=P$1),'DA-EE-Abos'!$F34,0))))</f>
        <v>0</v>
      </c>
      <c r="Q31" s="5">
        <f>IF('DA-EE-Abos'!$D34="M",'DA-EE-Abos'!$F34,IF(AND('DA-EE-Abos'!$D34="V",$D31=Q$1),'DA-EE-Abos'!$F34,IF(AND('DA-EE-Abos'!$D34="H",$G31=Q$1),'DA-EE-Abos'!$F34,IF(AND('DA-EE-Abos'!$D34="J",$H31=Q$1),'DA-EE-Abos'!$F34,0))))</f>
        <v>0</v>
      </c>
      <c r="R31" s="5">
        <f>IF('DA-EE-Abos'!$D34="M",'DA-EE-Abos'!$F34,IF(AND('DA-EE-Abos'!$D34="V",$E31=R$1),'DA-EE-Abos'!$F34,IF(AND('DA-EE-Abos'!$D34="H",$G31=R$1),'DA-EE-Abos'!$F34,IF(AND('DA-EE-Abos'!$D34="J",$H31=R$1),'DA-EE-Abos'!$F34,0))))</f>
        <v>0</v>
      </c>
      <c r="S31" s="5">
        <f>IF('DA-EE-Abos'!$D34="M",'DA-EE-Abos'!$F34,IF(AND('DA-EE-Abos'!$D34="V",$E31=S$1),'DA-EE-Abos'!$F34,IF(AND('DA-EE-Abos'!$D34="H",$G31=S$1),'DA-EE-Abos'!$F34,IF(AND('DA-EE-Abos'!$D34="J",$H31=S$1),'DA-EE-Abos'!$F34,0))))</f>
        <v>0</v>
      </c>
      <c r="T31" s="5">
        <f>IF('DA-EE-Abos'!$D34="M",'DA-EE-Abos'!$F34,IF(AND('DA-EE-Abos'!$D34="V",$E31=T$1),'DA-EE-Abos'!$F34,IF(AND('DA-EE-Abos'!$D34="H",$G31=T$1),'DA-EE-Abos'!$F34,IF(AND('DA-EE-Abos'!$D34="J",$H31=T$1),'DA-EE-Abos'!$F34,0))))</f>
        <v>0</v>
      </c>
    </row>
    <row r="32" spans="1:20" x14ac:dyDescent="0.2">
      <c r="A32" s="1" t="e">
        <f>VLOOKUP('DA-EE-Abos'!E35,monliste,2,FALSE)</f>
        <v>#N/A</v>
      </c>
      <c r="B32" s="7">
        <f>IF('DA-EE-Abos'!$D35="V",IF(ISNA(VLOOKUP('DA-EE-Abos'!$E35,Vliste,2,FALSE)),0,VLOOKUP('DA-EE-Abos'!$E35,Vliste,2,FALSE)),0)</f>
        <v>0</v>
      </c>
      <c r="C32" s="7">
        <f t="shared" si="0"/>
        <v>0</v>
      </c>
      <c r="D32" s="7">
        <f t="shared" si="1"/>
        <v>0</v>
      </c>
      <c r="E32" s="7">
        <f t="shared" si="2"/>
        <v>0</v>
      </c>
      <c r="F32" s="7">
        <f>IF('DA-EE-Abos'!$D35="H",IF(ISNA(VLOOKUP('DA-EE-Abos'!$E35,Hliste,2,FALSE)),0,VLOOKUP('DA-EE-Abos'!$E35,Hliste,2,FALSE)),0)</f>
        <v>0</v>
      </c>
      <c r="G32" s="7">
        <f t="shared" si="3"/>
        <v>0</v>
      </c>
      <c r="H32" s="7">
        <f>IF('DA-EE-Abos'!$D35="J",VLOOKUP('DA-EE-Abos'!$E35,Jliste,2,FALSE),0)</f>
        <v>0</v>
      </c>
      <c r="I32" s="5">
        <f>IF('DA-EE-Abos'!$D35="M",'DA-EE-Abos'!$F35,IF(AND('DA-EE-Abos'!$D35="V",$B32=I$1),'DA-EE-Abos'!$F35,IF(AND('DA-EE-Abos'!$D35="H",$F32=I$1),'DA-EE-Abos'!$F35,IF(AND('DA-EE-Abos'!$D35="J",$H32=I$1),'DA-EE-Abos'!$F35,0))))</f>
        <v>0</v>
      </c>
      <c r="J32" s="5">
        <f>IF('DA-EE-Abos'!$D35="M",'DA-EE-Abos'!$F35,IF(AND('DA-EE-Abos'!$D35="V",$B32=J$1),'DA-EE-Abos'!$F35,IF(AND('DA-EE-Abos'!$D35="H",$F32=J$1),'DA-EE-Abos'!$F35,IF(AND('DA-EE-Abos'!$D35="J",$H32=J$1),'DA-EE-Abos'!$F35,0))))</f>
        <v>0</v>
      </c>
      <c r="K32" s="5">
        <f>IF('DA-EE-Abos'!$D35="M",'DA-EE-Abos'!$F35,IF(AND('DA-EE-Abos'!$D35="V",$B32=K$1),'DA-EE-Abos'!$F35,IF(AND('DA-EE-Abos'!$D35="H",$F32=K$1),'DA-EE-Abos'!$F35,IF(AND('DA-EE-Abos'!$D35="J",$H32=K$1),'DA-EE-Abos'!$F35,0))))</f>
        <v>0</v>
      </c>
      <c r="L32" s="5">
        <f>IF('DA-EE-Abos'!$D35="M",'DA-EE-Abos'!$F35,IF(AND('DA-EE-Abos'!$D35="V",$C32=L$1),'DA-EE-Abos'!$F35,IF(AND('DA-EE-Abos'!$D35="H",$F32=L$1),'DA-EE-Abos'!$F35,IF(AND('DA-EE-Abos'!$D35="J",$H32=L$1),'DA-EE-Abos'!$F35,0))))</f>
        <v>0</v>
      </c>
      <c r="M32" s="5">
        <f>IF('DA-EE-Abos'!$D35="M",'DA-EE-Abos'!$F35,IF(AND('DA-EE-Abos'!$D35="V",$C32=M$1),'DA-EE-Abos'!$F35,IF(AND('DA-EE-Abos'!$D35="H",$F32=M$1),'DA-EE-Abos'!$F35,IF(AND('DA-EE-Abos'!$D35="J",$H32=M$1),'DA-EE-Abos'!$F35,0))))</f>
        <v>0</v>
      </c>
      <c r="N32" s="5">
        <f>IF('DA-EE-Abos'!$D35="M",'DA-EE-Abos'!$F35,IF(AND('DA-EE-Abos'!$D35="V",$C32=N$1),'DA-EE-Abos'!$F35,IF(AND('DA-EE-Abos'!$D35="H",$F32=N$1),'DA-EE-Abos'!$F35,IF(AND('DA-EE-Abos'!$D35="J",$H32=N$1),'DA-EE-Abos'!$F35,0))))</f>
        <v>0</v>
      </c>
      <c r="O32" s="5">
        <f>IF('DA-EE-Abos'!$D35="M",'DA-EE-Abos'!$F35,IF(AND('DA-EE-Abos'!$D35="V",$D32=O$1),'DA-EE-Abos'!$F35,IF(AND('DA-EE-Abos'!$D35="H",$G32=O$1),'DA-EE-Abos'!$F35,IF(AND('DA-EE-Abos'!$D35="J",$H32=O$1),'DA-EE-Abos'!$F35,0))))</f>
        <v>0</v>
      </c>
      <c r="P32" s="5">
        <f>IF('DA-EE-Abos'!$D35="M",'DA-EE-Abos'!$F35,IF(AND('DA-EE-Abos'!$D35="V",$D32=P$1),'DA-EE-Abos'!$F35,IF(AND('DA-EE-Abos'!$D35="H",$G32=P$1),'DA-EE-Abos'!$F35,IF(AND('DA-EE-Abos'!$D35="J",$H32=P$1),'DA-EE-Abos'!$F35,0))))</f>
        <v>0</v>
      </c>
      <c r="Q32" s="5">
        <f>IF('DA-EE-Abos'!$D35="M",'DA-EE-Abos'!$F35,IF(AND('DA-EE-Abos'!$D35="V",$D32=Q$1),'DA-EE-Abos'!$F35,IF(AND('DA-EE-Abos'!$D35="H",$G32=Q$1),'DA-EE-Abos'!$F35,IF(AND('DA-EE-Abos'!$D35="J",$H32=Q$1),'DA-EE-Abos'!$F35,0))))</f>
        <v>0</v>
      </c>
      <c r="R32" s="5">
        <f>IF('DA-EE-Abos'!$D35="M",'DA-EE-Abos'!$F35,IF(AND('DA-EE-Abos'!$D35="V",$E32=R$1),'DA-EE-Abos'!$F35,IF(AND('DA-EE-Abos'!$D35="H",$G32=R$1),'DA-EE-Abos'!$F35,IF(AND('DA-EE-Abos'!$D35="J",$H32=R$1),'DA-EE-Abos'!$F35,0))))</f>
        <v>0</v>
      </c>
      <c r="S32" s="5">
        <f>IF('DA-EE-Abos'!$D35="M",'DA-EE-Abos'!$F35,IF(AND('DA-EE-Abos'!$D35="V",$E32=S$1),'DA-EE-Abos'!$F35,IF(AND('DA-EE-Abos'!$D35="H",$G32=S$1),'DA-EE-Abos'!$F35,IF(AND('DA-EE-Abos'!$D35="J",$H32=S$1),'DA-EE-Abos'!$F35,0))))</f>
        <v>0</v>
      </c>
      <c r="T32" s="5">
        <f>IF('DA-EE-Abos'!$D35="M",'DA-EE-Abos'!$F35,IF(AND('DA-EE-Abos'!$D35="V",$E32=T$1),'DA-EE-Abos'!$F35,IF(AND('DA-EE-Abos'!$D35="H",$G32=T$1),'DA-EE-Abos'!$F35,IF(AND('DA-EE-Abos'!$D35="J",$H32=T$1),'DA-EE-Abos'!$F35,0))))</f>
        <v>0</v>
      </c>
    </row>
    <row r="33" spans="9:20" x14ac:dyDescent="0.2">
      <c r="I33" s="9">
        <f t="shared" ref="I33:T33" si="4">SUM(I3:I32)</f>
        <v>1410</v>
      </c>
      <c r="J33" s="9">
        <f t="shared" si="4"/>
        <v>1328.2</v>
      </c>
      <c r="K33" s="9">
        <f t="shared" si="4"/>
        <v>1301</v>
      </c>
      <c r="L33" s="9">
        <f t="shared" si="4"/>
        <v>3485</v>
      </c>
      <c r="M33" s="9">
        <f t="shared" si="4"/>
        <v>1406.2</v>
      </c>
      <c r="N33" s="9">
        <f t="shared" si="4"/>
        <v>1623</v>
      </c>
      <c r="O33" s="9">
        <f t="shared" si="4"/>
        <v>1410</v>
      </c>
      <c r="P33" s="9">
        <f t="shared" si="4"/>
        <v>1328.2</v>
      </c>
      <c r="Q33" s="9">
        <f t="shared" si="4"/>
        <v>1301</v>
      </c>
      <c r="R33" s="9">
        <f t="shared" si="4"/>
        <v>3485</v>
      </c>
      <c r="S33" s="9">
        <f t="shared" si="4"/>
        <v>1328.2</v>
      </c>
      <c r="T33" s="9">
        <f t="shared" si="4"/>
        <v>1301</v>
      </c>
    </row>
    <row r="34" spans="9:20" x14ac:dyDescent="0.2">
      <c r="I34" s="8"/>
      <c r="J34" s="8"/>
      <c r="K34" s="8"/>
      <c r="L34" s="8"/>
      <c r="M34" s="8"/>
      <c r="N34" s="8"/>
      <c r="O34" s="8"/>
      <c r="P34" s="8"/>
      <c r="Q34" s="8"/>
      <c r="R34" s="8"/>
      <c r="S34" s="8"/>
      <c r="T34" s="8"/>
    </row>
  </sheetData>
  <phoneticPr fontId="4"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1</vt:i4>
      </vt:variant>
      <vt:variant>
        <vt:lpstr>Diagramme</vt:lpstr>
      </vt:variant>
      <vt:variant>
        <vt:i4>1</vt:i4>
      </vt:variant>
      <vt:variant>
        <vt:lpstr>Benannte Bereiche</vt:lpstr>
      </vt:variant>
      <vt:variant>
        <vt:i4>12</vt:i4>
      </vt:variant>
    </vt:vector>
  </HeadingPairs>
  <TitlesOfParts>
    <vt:vector size="14" baseType="lpstr">
      <vt:lpstr>DA-EE-Abos</vt:lpstr>
      <vt:lpstr>Diagramm</vt:lpstr>
      <vt:lpstr>'DA-EE-Abos'!Druckbereich</vt:lpstr>
      <vt:lpstr>H</vt:lpstr>
      <vt:lpstr>Hliste</vt:lpstr>
      <vt:lpstr>J</vt:lpstr>
      <vt:lpstr>jahre</vt:lpstr>
      <vt:lpstr>Jliste</vt:lpstr>
      <vt:lpstr>M</vt:lpstr>
      <vt:lpstr>Mliste</vt:lpstr>
      <vt:lpstr>monate</vt:lpstr>
      <vt:lpstr>monliste</vt:lpstr>
      <vt:lpstr>V</vt:lpstr>
      <vt:lpstr>Vliste</vt:lpstr>
    </vt:vector>
  </TitlesOfParts>
  <Company>itService Thomas Käflein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Regelmäßige Zahlungen</dc:title>
  <dc:creator>Thomas Käflein</dc:creator>
  <cp:lastModifiedBy>Thomas Käflein</cp:lastModifiedBy>
  <cp:lastPrinted>2014-08-14T18:37:54Z</cp:lastPrinted>
  <dcterms:created xsi:type="dcterms:W3CDTF">2002-10-05T15:00:03Z</dcterms:created>
  <dcterms:modified xsi:type="dcterms:W3CDTF">2014-08-14T18:38:31Z</dcterms:modified>
</cp:coreProperties>
</file>